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72" documentId="120_S{2AC9BD13-BADA-5192-A53E-5A8FF88502F6}" xr6:coauthVersionLast="47" xr6:coauthVersionMax="47" xr10:uidLastSave="{10940607-4719-42B5-A836-30ACE23F2A8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<sst xmlns="http://schemas.openxmlformats.org/spreadsheetml/2006/main" count="181608" uniqueCount="39217">
  <si>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</si>
  <si>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</si>
  <si>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</si>
  <si>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</si>
  <si>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</si>
  <si>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</si>
  <si>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</si>
  <si>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</si>
  <si>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</si>
  <si>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</si>
  <si>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</si>
  <si>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</si>
  <si>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</si>
  <si>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</si>
  <si>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</si>
  <si>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</si>
  <si>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</si>
  <si>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</si>
  <si>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</si>
  <si>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</si>
  <si>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</si>
  <si>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</si>
  <si>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</si>
  <si>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</si>
  <si>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</si>
  <si>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</si>
  <si>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</si>
  <si>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</si>
  <si>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</si>
  <si>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</si>
  <si>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</si>
  <si>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</si>
  <si>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</si>
  <si>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</si>
  <si>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</si>
  <si>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</si>
  <si>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</si>
  <si>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</si>
  <si>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</si>
  <si>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</si>
  <si>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</si>
  <si>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</si>
  <si>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</si>
  <si>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</si>
  <si>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</si>
  <si>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</si>
  <si>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</si>
  <si>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</si>
  <si>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</si>
  <si>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</si>
  <si>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</si>
  <si>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</si>
  <si>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</si>
  <si>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</si>
  <si>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</si>
  <si>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</si>
  <si>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</si>
  <si>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</si>
  <si>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</si>
  <si>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</si>
  <si>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</si>
  <si>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</si>
  <si>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</si>
  <si>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</si>
  <si>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</si>
  <si>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</si>
  <si>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</si>
  <si>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</si>
  <si>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</si>
  <si>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</si>
  <si>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</si>
  <si>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</si>
  <si>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</si>
  <si>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</si>
  <si>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</si>
  <si>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</si>
  <si>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</si>
  <si>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</si>
  <si>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</si>
  <si>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</si>
  <si>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</si>
  <si>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</si>
  <si>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</si>
  <si>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</si>
  <si>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</si>
  <si>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</si>
  <si>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</si>
  <si>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</si>
  <si>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</si>
  <si>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</si>
  <si>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</si>
  <si>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</si>
  <si>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</si>
  <si>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</si>
  <si>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</si>
  <si>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</si>
  <si>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</si>
  <si>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</si>
  <si>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</si>
  <si>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</si>
  <si>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</si>
  <si>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</si>
  <si>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</si>
  <si>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</si>
  <si>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</si>
  <si>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</si>
  <si>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</si>
  <si>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</si>
  <si>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</si>
  <si>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</si>
  <si>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</si>
  <si>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</si>
  <si>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</si>
  <si>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</si>
  <si>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</si>
  <si>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</si>
  <si>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</si>
  <si>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</si>
  <si>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</si>
  <si>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</si>
  <si>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</si>
  <si>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</si>
  <si>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</si>
  <si>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</si>
  <si>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</si>
  <si>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</si>
  <si>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</si>
  <si>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</si>
  <si>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</si>
  <si>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</si>
  <si>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</si>
  <si>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</si>
  <si>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</si>
  <si>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</si>
  <si>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</si>
  <si>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</si>
  <si>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</si>
  <si>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</si>
  <si>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</si>
  <si>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</si>
  <si>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</si>
  <si>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</si>
  <si>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</si>
  <si>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</si>
  <si>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</si>
  <si>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</si>
  <si>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</si>
  <si>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</si>
  <si>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</si>
  <si>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</si>
  <si>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</si>
  <si>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</si>
  <si>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</si>
  <si>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</si>
  <si>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</si>
  <si>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</si>
  <si>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</si>
  <si>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</si>
  <si>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</si>
  <si>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</si>
  <si>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</si>
  <si>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</si>
  <si>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</si>
  <si>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</si>
  <si>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</si>
  <si>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</si>
  <si>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</si>
  <si>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</si>
  <si>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</si>
  <si>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</si>
  <si>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</si>
  <si>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</si>
  <si>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</si>
  <si>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</si>
  <si>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</si>
  <si>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</si>
  <si>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</si>
  <si>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</si>
  <si>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</si>
  <si>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</si>
  <si>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</si>
  <si>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</si>
  <si>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</si>
  <si>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</si>
  <si>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</si>
  <si>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</si>
  <si>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</si>
  <si>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</si>
  <si>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</si>
  <si>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</si>
  <si>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</si>
  <si>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</si>
  <si>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</si>
  <si>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</si>
  <si>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</si>
  <si>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</si>
  <si>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</si>
  <si>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</si>
  <si>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</si>
  <si>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</si>
  <si>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</si>
  <si>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</si>
  <si>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</si>
  <si>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</si>
  <si>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</si>
  <si>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</si>
  <si>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</si>
  <si>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</si>
  <si>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</si>
  <si>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</si>
  <si>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</si>
  <si>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</si>
  <si>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</si>
  <si>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</si>
  <si>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</si>
  <si>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</si>
  <si>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</si>
  <si>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</si>
  <si>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</si>
  <si>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</si>
  <si>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</si>
  <si>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</si>
  <si>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</si>
  <si>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</si>
  <si>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</si>
  <si>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</si>
  <si>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</si>
  <si>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</si>
  <si>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</si>
  <si>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</si>
  <si>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</si>
  <si>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</si>
  <si>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</si>
  <si>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</si>
  <si>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</si>
  <si>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</si>
  <si>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</si>
  <si>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</si>
  <si>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</si>
  <si>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</si>
  <si>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</si>
  <si>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</si>
  <si>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</si>
  <si>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</si>
  <si>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</si>
  <si>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</si>
  <si>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</si>
  <si>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</si>
  <si>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</si>
  <si>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</si>
  <si>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</si>
  <si>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</si>
  <si>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</si>
  <si>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</si>
  <si>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</si>
  <si>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</si>
  <si>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</si>
  <si>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</si>
  <si>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</si>
  <si>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</si>
  <si>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</si>
  <si>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</si>
  <si>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</si>
  <si>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</si>
  <si>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</si>
  <si>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</si>
  <si>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</si>
  <si>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</si>
  <si>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</si>
  <si>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</si>
  <si>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</si>
  <si>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</si>
  <si>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</si>
  <si>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</si>
  <si>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</si>
  <si>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</si>
  <si>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</si>
  <si>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</si>
  <si>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</si>
  <si>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</si>
  <si>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</si>
  <si>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</si>
  <si>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</si>
  <si>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</si>
  <si>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</si>
  <si>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</si>
  <si>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</si>
  <si>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</si>
  <si>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</si>
  <si>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</si>
  <si>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</si>
  <si>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</si>
  <si>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</si>
  <si>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</si>
  <si>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</si>
  <si>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</si>
  <si>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</si>
  <si>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</si>
  <si>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</si>
  <si>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</si>
  <si>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</si>
  <si>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</si>
  <si>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</si>
  <si>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</si>
  <si>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</si>
  <si>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</si>
  <si>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</si>
  <si>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</si>
  <si>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</si>
  <si>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</si>
  <si>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</si>
  <si>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</si>
  <si>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</si>
  <si>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</si>
  <si>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</si>
  <si>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</si>
  <si>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</si>
  <si>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</si>
  <si>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</si>
  <si>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</si>
  <si>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</si>
  <si>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</si>
  <si>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</si>
  <si>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</si>
  <si>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</si>
  <si>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</si>
  <si>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</si>
  <si>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</si>
  <si>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</si>
  <si>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</si>
  <si>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</si>
  <si>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</si>
  <si>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</si>
  <si>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</si>
  <si>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</si>
  <si>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</si>
  <si>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</si>
  <si>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</si>
  <si>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</si>
  <si>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</si>
  <si>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</si>
  <si>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</si>
  <si>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</si>
  <si>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</si>
  <si>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</si>
  <si>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</si>
  <si>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</si>
  <si>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</si>
  <si>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</si>
  <si>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</si>
  <si>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</si>
  <si>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</si>
  <si>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</si>
  <si>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</si>
  <si>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</si>
  <si>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</si>
  <si>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</si>
  <si>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</si>
  <si>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</si>
  <si>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</si>
  <si>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</si>
  <si>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</si>
  <si>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</si>
  <si>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</si>
  <si>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</si>
  <si>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</si>
  <si>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</si>
  <si>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</si>
  <si>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</si>
  <si>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</si>
  <si>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</si>
  <si>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</si>
  <si>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</si>
  <si>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</si>
  <si>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</si>
  <si>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</si>
  <si>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</si>
  <si>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</si>
  <si>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</si>
  <si>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</si>
  <si>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</si>
  <si>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</si>
  <si>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</si>
  <si>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</si>
  <si>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</si>
  <si>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</si>
  <si>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</si>
  <si>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</si>
  <si>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</si>
  <si>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</si>
  <si>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</si>
  <si>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</si>
  <si>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</si>
  <si>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</si>
  <si>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</si>
  <si>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</si>
  <si>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</si>
  <si>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</si>
  <si>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</si>
  <si>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</si>
  <si>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</si>
  <si>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</si>
  <si>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</si>
  <si>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</si>
  <si>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</si>
  <si>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</si>
  <si>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</si>
  <si>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</si>
  <si>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</si>
  <si>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</si>
  <si>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</si>
  <si>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</si>
  <si>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</si>
  <si>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</si>
  <si>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</si>
  <si>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</si>
  <si>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</si>
  <si>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</si>
  <si>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</si>
  <si>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</si>
  <si>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</si>
  <si>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</si>
  <si>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</si>
  <si>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</si>
  <si>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</si>
  <si>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</si>
  <si>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</si>
  <si>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</si>
  <si>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</si>
  <si>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</si>
  <si>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</si>
  <si>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</si>
  <si>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</si>
  <si>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</si>
  <si>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</si>
  <si>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</si>
  <si>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</si>
  <si>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</si>
  <si>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</si>
  <si>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</si>
  <si>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</si>
  <si>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</si>
  <si>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</si>
  <si>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</si>
  <si>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</si>
  <si>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</si>
  <si>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</si>
  <si>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</si>
  <si>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</si>
  <si>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</si>
  <si>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</si>
  <si>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</si>
  <si>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</si>
  <si>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</si>
  <si>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</si>
  <si>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</si>
  <si>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</si>
  <si>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</si>
  <si>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</si>
  <si>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</si>
  <si>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</si>
  <si>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</si>
  <si>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</si>
  <si>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</si>
  <si>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</si>
  <si>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</si>
  <si>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</si>
  <si>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</si>
  <si>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</si>
  <si>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</si>
  <si>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</si>
  <si>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</si>
  <si>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</si>
  <si>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</si>
  <si>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</si>
  <si>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</si>
  <si>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</si>
  <si>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</si>
  <si>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</si>
  <si>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</si>
  <si>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</si>
  <si>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</si>
  <si>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</si>
  <si>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</si>
  <si>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</si>
  <si>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</si>
  <si>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</si>
  <si>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</si>
  <si>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</si>
  <si>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</si>
  <si>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</si>
  <si>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</si>
  <si>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</si>
  <si>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</si>
  <si>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</si>
  <si>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</si>
  <si>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</si>
  <si>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</si>
  <si>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</si>
  <si>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</si>
  <si>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</si>
  <si>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</si>
  <si>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</si>
  <si>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</si>
  <si>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</si>
  <si>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</si>
  <si>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</si>
  <si>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</si>
  <si>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</si>
  <si>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</si>
  <si>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</si>
  <si>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</si>
  <si>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</si>
  <si>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</si>
  <si>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</si>
  <si>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</si>
  <si>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</si>
  <si>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</si>
  <si>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</si>
  <si>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</si>
  <si>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</si>
  <si>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</si>
  <si>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</si>
  <si>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</si>
  <si>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</si>
  <si>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</si>
  <si>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</si>
  <si>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</si>
  <si>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</si>
  <si>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</si>
  <si>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</si>
  <si>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</si>
  <si>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</si>
  <si>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</si>
  <si>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</si>
  <si>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</si>
  <si>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</si>
  <si>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</si>
  <si>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</si>
  <si>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</si>
  <si>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</si>
  <si>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</si>
  <si>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</si>
  <si>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</si>
  <si>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</si>
  <si>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</si>
  <si>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</si>
  <si>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</si>
  <si>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</si>
  <si>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</si>
  <si>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</si>
  <si>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</si>
  <si>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</si>
  <si>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</si>
  <si>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</si>
  <si>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</si>
  <si>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</si>
  <si>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</si>
  <si>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</si>
  <si>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</si>
  <si>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</si>
  <si>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</si>
  <si>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</si>
  <si>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</si>
  <si>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</si>
  <si>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</si>
  <si>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</si>
  <si>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</si>
  <si>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</si>
  <si>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</si>
  <si>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</si>
  <si>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</si>
  <si>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</si>
  <si>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</si>
  <si>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</si>
  <si>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</si>
  <si>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</si>
  <si>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</si>
  <si>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</si>
  <si>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</si>
  <si>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</si>
  <si>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</si>
  <si>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</si>
  <si>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</si>
  <si>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</si>
  <si>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</si>
  <si>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</si>
  <si>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</si>
  <si>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</si>
  <si>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</si>
  <si>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</si>
  <si>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</si>
  <si>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</si>
  <si>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</si>
  <si>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</si>
  <si>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</si>
  <si>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</si>
  <si>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</si>
  <si>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</si>
  <si>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</si>
  <si>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</si>
  <si>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</si>
  <si>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</si>
  <si>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</si>
  <si>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</si>
  <si>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</si>
  <si>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</si>
  <si>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</si>
  <si>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</si>
  <si>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</si>
  <si>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</si>
  <si>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</si>
  <si>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</si>
  <si>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</si>
  <si>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</si>
  <si>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</si>
  <si>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</si>
  <si>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</si>
  <si>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</si>
  <si>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</si>
  <si>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</si>
  <si>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</si>
  <si>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</si>
  <si>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</si>
  <si>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</si>
  <si>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</si>
  <si>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</si>
  <si>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</si>
  <si>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</si>
  <si>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</si>
  <si>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</si>
  <si>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</si>
  <si>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</si>
  <si>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</si>
  <si>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</si>
  <si>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</si>
  <si>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</si>
  <si>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</si>
  <si>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</si>
  <si>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</si>
  <si>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</si>
  <si>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</si>
  <si>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</si>
  <si>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</si>
  <si>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</si>
  <si>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</si>
  <si>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</si>
  <si>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</si>
  <si>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</si>
  <si>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</si>
  <si>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</si>
  <si>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</si>
  <si>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</si>
  <si>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</si>
  <si>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</si>
  <si>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</si>
  <si>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</si>
  <si>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</si>
  <si>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</si>
  <si>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</si>
  <si>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</si>
  <si>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</si>
  <si>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</si>
  <si>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</si>
  <si>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</si>
  <si>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</si>
  <si>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</si>
  <si>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</si>
  <si>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</si>
  <si>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</si>
  <si>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</si>
  <si>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</si>
  <si>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</si>
  <si>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</si>
  <si>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</si>
  <si>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</si>
  <si>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</si>
  <si>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</si>
  <si>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</si>
  <si>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</si>
  <si>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</si>
  <si>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</si>
  <si>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</si>
  <si>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</si>
  <si>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</si>
  <si>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</si>
  <si>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</si>
  <si>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</si>
  <si>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</si>
  <si>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</si>
  <si>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</si>
  <si>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</si>
  <si>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</si>
  <si>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</si>
  <si>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</si>
  <si>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</si>
  <si>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</si>
  <si>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</si>
  <si>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</si>
  <si>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</si>
  <si>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</si>
  <si>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</si>
  <si>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</si>
  <si>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</si>
  <si>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</si>
  <si>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</si>
  <si>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</si>
  <si>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</si>
  <si>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</si>
  <si>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</si>
  <si>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</si>
  <si>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</si>
  <si>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</si>
  <si>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</si>
  <si>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</si>
  <si>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</si>
  <si>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</si>
  <si>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</si>
  <si>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</si>
  <si>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</si>
  <si>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</si>
  <si>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</si>
  <si>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</si>
  <si>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</si>
  <si>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</si>
  <si>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</si>
  <si>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</si>
  <si>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</si>
  <si>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</si>
  <si>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</si>
  <si>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</si>
  <si>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</si>
  <si>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</si>
  <si>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</si>
  <si>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</si>
  <si>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</si>
  <si>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</si>
  <si>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</si>
  <si>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</si>
  <si>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</si>
  <si>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</si>
  <si>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</si>
  <si>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</si>
  <si>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</si>
  <si>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</si>
  <si>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</si>
  <si>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</si>
  <si>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</si>
  <si>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</si>
  <si>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</si>
  <si>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</si>
  <si>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</si>
  <si>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</si>
  <si>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</si>
  <si>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</si>
  <si>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</si>
  <si>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</si>
  <si>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</si>
  <si>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</si>
  <si>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</si>
  <si>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</si>
  <si>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</si>
  <si>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</si>
  <si>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</si>
  <si>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</si>
  <si>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</si>
  <si>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</si>
  <si>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</si>
  <si>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</si>
  <si>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</si>
  <si>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</si>
  <si>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</si>
  <si>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</si>
  <si>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</si>
  <si>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</si>
  <si>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</si>
  <si>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</si>
  <si>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</si>
  <si>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</si>
  <si>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</si>
  <si>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</si>
  <si>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</si>
  <si>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</si>
  <si>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</si>
  <si>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</si>
  <si>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</si>
  <si>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</si>
  <si>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</si>
  <si>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</si>
  <si>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</si>
  <si>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</si>
  <si>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</si>
  <si>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</si>
  <si>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</si>
  <si>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</si>
  <si>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</si>
  <si>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</si>
  <si>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</si>
  <si>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</si>
  <si>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</si>
  <si>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</si>
  <si>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</si>
  <si>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</si>
  <si>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</si>
  <si>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</si>
  <si>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</si>
  <si>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</si>
  <si>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</si>
  <si>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</si>
  <si>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</si>
  <si>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</si>
  <si>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</si>
  <si>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</si>
  <si>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</si>
  <si>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</si>
  <si>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</si>
  <si>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</si>
  <si>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</si>
  <si>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</si>
  <si>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</si>
  <si>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</si>
  <si>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</si>
  <si>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</si>
  <si>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</si>
  <si>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</si>
  <si>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</si>
  <si>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</si>
  <si>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</si>
  <si>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</si>
  <si>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</si>
  <si>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</si>
  <si>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</si>
  <si>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</si>
  <si>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</si>
  <si>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</si>
  <si>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</si>
  <si>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</si>
  <si>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</si>
  <si>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</si>
  <si>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</si>
  <si>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</si>
  <si>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</si>
  <si>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</si>
  <si>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</si>
  <si>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</si>
  <si>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</si>
  <si>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</si>
  <si>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</si>
  <si>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</si>
  <si>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</si>
  <si>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</si>
  <si>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</si>
  <si>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</si>
  <si>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</si>
  <si>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</si>
  <si>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</si>
  <si>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</si>
  <si>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</si>
  <si>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</si>
  <si>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</si>
  <si>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</si>
  <si>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</si>
  <si>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</si>
  <si>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</si>
  <si>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</si>
  <si>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</si>
  <si>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</si>
  <si>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</si>
  <si>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</si>
  <si>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</si>
  <si>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</si>
  <si>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</si>
  <si>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</si>
  <si>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</si>
  <si>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</si>
  <si>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</si>
  <si>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</si>
  <si>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</si>
  <si>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</si>
  <si>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</si>
  <si>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</si>
  <si>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</si>
  <si>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</si>
  <si>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</si>
  <si>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</si>
  <si>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</si>
  <si>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</si>
  <si>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</si>
  <si>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</si>
  <si>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</si>
  <si>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</si>
  <si>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</si>
  <si>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</si>
  <si>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</si>
  <si>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</si>
  <si>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</si>
  <si>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</si>
  <si>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</si>
  <si>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</si>
  <si>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</si>
  <si>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</si>
  <si>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</si>
  <si>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</si>
  <si>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</si>
  <si>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</si>
  <si>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</si>
  <si>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</si>
  <si>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</si>
  <si>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</si>
  <si>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</si>
  <si>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</si>
  <si>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</si>
  <si>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</si>
  <si>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</si>
  <si>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</si>
  <si>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</si>
  <si>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</si>
  <si>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</si>
  <si>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</si>
  <si>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</si>
  <si>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</si>
  <si>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</si>
  <si>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</si>
  <si>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</si>
  <si>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</si>
  <si>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</si>
  <si>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</si>
  <si>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</si>
  <si>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</si>
  <si>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</si>
  <si>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</si>
  <si>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</si>
  <si>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</si>
  <si>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</si>
  <si>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</si>
  <si>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</si>
  <si>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</si>
  <si>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</si>
  <si>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</si>
  <si>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</si>
  <si>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</si>
  <si>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</si>
  <si>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</si>
  <si>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</si>
  <si>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</si>
  <si>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</si>
  <si>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</si>
  <si>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</si>
  <si>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</si>
  <si>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</si>
  <si>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</si>
  <si>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</si>
  <si>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</si>
  <si>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</si>
  <si>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</si>
  <si>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</si>
  <si>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</si>
  <si>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</si>
  <si>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</si>
  <si>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</si>
  <si>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</si>
  <si>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</si>
  <si>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</si>
  <si>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</si>
  <si>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</si>
  <si>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</si>
  <si>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</si>
  <si>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</si>
  <si>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</si>
  <si>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</si>
  <si>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</si>
  <si>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</si>
  <si>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</si>
  <si>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</si>
  <si>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</si>
  <si>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</si>
  <si>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</si>
  <si>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</si>
  <si>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</si>
  <si>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</si>
  <si>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</si>
  <si>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</si>
  <si>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</si>
  <si>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</si>
  <si>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</si>
  <si>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</si>
  <si>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</si>
  <si>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</si>
  <si>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</si>
  <si>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</si>
  <si>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</si>
  <si>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</si>
  <si>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</si>
  <si>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</si>
  <si>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</si>
  <si>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</si>
  <si>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</si>
  <si>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</si>
  <si>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</si>
  <si>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</si>
  <si>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</si>
  <si>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</si>
  <si>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</si>
  <si>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</si>
  <si>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</si>
  <si>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</si>
  <si>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</si>
  <si>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</si>
  <si>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</si>
  <si>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</si>
  <si>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</si>
  <si>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</si>
  <si>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</si>
  <si>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</si>
  <si>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</si>
  <si>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</si>
  <si>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</si>
  <si>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</si>
  <si>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</si>
  <si>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</si>
  <si>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</si>
  <si>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</si>
  <si>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</si>
  <si>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</si>
  <si>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</si>
  <si>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</si>
  <si>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</si>
  <si>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</si>
  <si>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</si>
  <si>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</si>
  <si>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</si>
  <si>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</si>
  <si>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</si>
  <si>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</si>
  <si>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</si>
  <si>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</si>
  <si>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</si>
  <si>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</si>
  <si>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</si>
  <si>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</si>
  <si>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</si>
  <si>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</si>
  <si>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</si>
  <si>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</si>
  <si>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</si>
  <si>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</si>
  <si>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</si>
  <si>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</si>
  <si>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</si>
  <si>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</si>
  <si>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</si>
  <si>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</si>
  <si>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</si>
  <si>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</si>
  <si>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</si>
  <si>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</si>
  <si>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</si>
  <si>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</si>
  <si>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</si>
  <si>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</si>
  <si>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</si>
  <si>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</si>
  <si>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</si>
  <si>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</si>
  <si>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</si>
  <si>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</si>
  <si>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</si>
  <si>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</si>
  <si>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</si>
  <si>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</si>
  <si>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</si>
  <si>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</si>
  <si>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</si>
  <si>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</si>
  <si>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</si>
  <si>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</si>
  <si>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</si>
  <si>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</si>
  <si>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</si>
  <si>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</si>
  <si>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</si>
  <si>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</si>
  <si>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</si>
  <si>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</si>
  <si>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</si>
  <si>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</si>
  <si>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</si>
  <si>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</si>
  <si>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</si>
  <si>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</si>
  <si>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</si>
  <si>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</si>
  <si>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</si>
  <si>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</si>
  <si>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</si>
  <si>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</si>
  <si>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</si>
  <si>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</si>
  <si>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</si>
  <si>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</si>
  <si>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</si>
  <si>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</si>
  <si>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</si>
  <si>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</si>
  <si>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</si>
  <si>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</si>
  <si>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</si>
  <si>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</si>
  <si>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</si>
  <si>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</si>
  <si>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</si>
  <si>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</si>
  <si>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</si>
  <si>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</si>
  <si>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</si>
  <si>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</si>
  <si>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</si>
  <si>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</si>
  <si>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</si>
  <si>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</si>
  <si>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</si>
  <si>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</si>
  <si>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</si>
  <si>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</si>
  <si>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</si>
  <si>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</si>
  <si>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</si>
  <si>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</si>
  <si>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</si>
  <si>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</si>
  <si>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</si>
  <si>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</si>
  <si>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</si>
  <si>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</si>
  <si>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</si>
  <si>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</si>
  <si>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</si>
  <si>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</si>
  <si>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</si>
  <si>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</si>
  <si>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</si>
  <si>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</si>
  <si>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</si>
  <si>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</si>
  <si>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</si>
  <si>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</si>
  <si>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</si>
  <si>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</si>
  <si>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</si>
  <si>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</si>
  <si>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</si>
  <si>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</si>
  <si>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</si>
  <si>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</si>
  <si>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</si>
  <si>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</si>
  <si>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</si>
  <si>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</si>
  <si>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</si>
  <si>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</si>
  <si>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</si>
  <si>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</si>
  <si>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</si>
  <si>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</si>
  <si>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</si>
  <si>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</si>
  <si>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</si>
  <si>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</si>
  <si>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</si>
  <si>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</si>
  <si>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</si>
  <si>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</si>
  <si>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</si>
  <si>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</si>
  <si>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</si>
  <si>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</si>
  <si>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</si>
  <si>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</si>
  <si>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</si>
  <si>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</si>
  <si>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</si>
  <si>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</si>
  <si>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</si>
  <si>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</si>
  <si>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</si>
  <si>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</si>
  <si>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</si>
  <si>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</si>
  <si>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</si>
  <si>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</si>
  <si>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</si>
  <si>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</si>
  <si>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</si>
  <si>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</si>
  <si>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</si>
  <si>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</si>
  <si>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</si>
  <si>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</si>
  <si>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</si>
  <si>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</si>
  <si>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</si>
  <si>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</si>
  <si>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</si>
  <si>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</si>
  <si>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</si>
  <si>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</si>
  <si>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</si>
  <si>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</si>
  <si>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</si>
  <si>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</si>
  <si>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</si>
  <si>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</si>
  <si>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</si>
  <si>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</si>
  <si>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</si>
  <si>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</si>
  <si>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</si>
  <si>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</si>
  <si>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</si>
  <si>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</si>
  <si>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</si>
  <si>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</si>
  <si>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</si>
  <si>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</si>
  <si>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</si>
  <si>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</si>
  <si>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</si>
  <si>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</si>
  <si>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</si>
  <si>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</si>
  <si>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</si>
  <si>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</si>
  <si>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</si>
  <si>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</si>
  <si>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</si>
  <si>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</si>
  <si>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</si>
  <si>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</si>
  <si>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</si>
  <si>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</si>
  <si>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</si>
  <si>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</si>
  <si>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</si>
  <si>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</si>
  <si>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</si>
  <si>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</si>
  <si>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</si>
  <si>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</si>
  <si>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</si>
  <si>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</si>
  <si>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</si>
  <si>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</si>
  <si>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</si>
  <si>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</si>
  <si>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</si>
  <si>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</si>
  <si>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</si>
  <si>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</si>
  <si>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</si>
  <si>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</si>
  <si>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</si>
  <si>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</si>
  <si>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</si>
  <si>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</si>
  <si>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</si>
  <si>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</si>
  <si>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</si>
  <si>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</si>
  <si>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</si>
  <si>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</si>
  <si>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</si>
  <si>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</si>
  <si>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</si>
  <si>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</si>
  <si>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</si>
  <si>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</si>
  <si>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</si>
  <si>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</si>
  <si>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</si>
  <si>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</si>
  <si>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</si>
  <si>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</si>
  <si>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</si>
  <si>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</si>
  <si>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</si>
  <si>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</si>
  <si>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</si>
  <si>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</si>
  <si>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</si>
  <si>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</si>
  <si>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</si>
  <si>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</si>
  <si>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</si>
  <si>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</si>
  <si>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</si>
  <si>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</si>
  <si>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</si>
  <si>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</si>
  <si>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</si>
  <si>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</si>
  <si>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</si>
  <si>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</si>
  <si>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</si>
  <si>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</si>
  <si>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</si>
  <si>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</si>
  <si>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</si>
  <si>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</si>
  <si>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</si>
  <si>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</si>
  <si>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</si>
  <si>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</si>
  <si>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</si>
  <si>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</si>
  <si>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</si>
  <si>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</si>
  <si>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</si>
  <si>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</si>
  <si>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</si>
  <si>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</si>
  <si>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</si>
  <si>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</si>
  <si>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</si>
  <si>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</si>
  <si>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</si>
  <si>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</si>
  <si>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</si>
  <si>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</si>
  <si>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</si>
  <si>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</si>
  <si>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</si>
  <si>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</si>
  <si>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</si>
  <si>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</si>
  <si>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</si>
  <si>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</si>
  <si>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</si>
  <si>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</si>
  <si>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</si>
  <si>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</si>
  <si>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</si>
  <si>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</si>
  <si>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</si>
  <si>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</si>
  <si>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</si>
  <si>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</si>
  <si>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</si>
  <si>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</si>
  <si>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</si>
  <si>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</si>
  <si>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</si>
  <si>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</si>
  <si>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</si>
  <si>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</si>
  <si>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</si>
  <si>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</si>
  <si>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</si>
  <si>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</si>
  <si>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</si>
  <si>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</si>
  <si>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</si>
  <si>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</si>
  <si>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</si>
  <si>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</si>
  <si>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</si>
  <si>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</si>
  <si>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</si>
  <si>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</si>
  <si>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</si>
  <si>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</si>
  <si>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</si>
  <si>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</si>
  <si>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</si>
  <si>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</si>
  <si>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</si>
  <si>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</si>
  <si>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</si>
  <si>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</si>
  <si>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</si>
  <si>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</si>
  <si>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</si>
  <si>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</si>
  <si>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</si>
  <si>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</si>
  <si>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</si>
  <si>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</si>
  <si>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</si>
  <si>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</si>
  <si>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</si>
  <si>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</si>
  <si>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</si>
  <si>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</si>
  <si>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</si>
  <si>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</si>
  <si>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</si>
  <si>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</si>
  <si>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</si>
  <si>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</si>
  <si>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</si>
  <si>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</si>
  <si>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</si>
  <si>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</si>
  <si>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</si>
  <si>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</si>
  <si>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</si>
  <si>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</si>
  <si>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</si>
  <si>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</si>
  <si>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</si>
  <si>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</si>
  <si>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</si>
  <si>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</si>
  <si>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</si>
  <si>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</si>
  <si>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</si>
  <si>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</si>
  <si>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</si>
  <si>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</si>
  <si>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</si>
  <si>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</si>
  <si>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</si>
  <si>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</si>
  <si>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</si>
  <si>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</si>
  <si>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</si>
  <si>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</si>
  <si>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</si>
  <si>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</si>
  <si>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</si>
  <si>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</si>
  <si>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</si>
  <si>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</si>
  <si>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</si>
  <si>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</si>
  <si>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</si>
  <si>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</si>
  <si>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</si>
  <si>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</si>
  <si>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</si>
  <si>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</si>
  <si>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</si>
  <si>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</si>
  <si>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</si>
  <si>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</si>
  <si>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</si>
  <si>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</si>
  <si>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</si>
  <si>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</si>
  <si>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</si>
  <si>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</si>
  <si>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</si>
  <si>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</si>
  <si>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</si>
  <si>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</si>
  <si>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</si>
  <si>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</si>
  <si>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</si>
  <si>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</si>
  <si>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</si>
  <si>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</si>
  <si>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</si>
  <si>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</si>
  <si>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</si>
  <si>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</si>
  <si>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</si>
  <si>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</si>
  <si>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</si>
  <si>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</si>
  <si>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</si>
  <si>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</si>
  <si>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</si>
  <si>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</si>
  <si>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</si>
  <si>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</si>
  <si>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</si>
  <si>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</si>
  <si>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</si>
  <si>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</si>
  <si>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</si>
  <si>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</si>
  <si>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</si>
  <si>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</si>
  <si>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</si>
  <si>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</si>
  <si>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</si>
  <si>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</si>
  <si>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</si>
  <si>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</si>
  <si>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</si>
  <si>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</si>
  <si>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</si>
  <si>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</si>
  <si>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</si>
  <si>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</si>
  <si>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</si>
  <si>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</si>
  <si>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</si>
  <si>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</si>
  <si>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</si>
  <si>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</si>
  <si>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</si>
  <si>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</si>
  <si>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</si>
  <si>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</si>
  <si>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</si>
  <si>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</si>
  <si>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</si>
  <si>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</si>
  <si>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</si>
  <si>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</si>
  <si>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</si>
  <si>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</si>
  <si>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</si>
  <si>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</si>
  <si>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</si>
  <si>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</si>
  <si>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</si>
  <si>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</si>
  <si>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</si>
  <si>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</si>
  <si>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</si>
  <si>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</si>
  <si>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</si>
  <si>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</si>
  <si>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</si>
  <si>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</si>
  <si>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</si>
  <si>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</si>
  <si>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</si>
  <si>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</si>
  <si>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</si>
  <si>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</si>
  <si>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</si>
  <si>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</si>
  <si>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</si>
  <si>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</si>
  <si>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</si>
  <si>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</si>
  <si>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</si>
  <si>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</si>
  <si>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</si>
  <si>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</si>
  <si>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</si>
  <si>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</si>
  <si>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</si>
  <si>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</si>
  <si>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</si>
  <si>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</si>
  <si>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</si>
  <si>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</si>
  <si>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</si>
  <si>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</si>
  <si>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</si>
  <si>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</si>
  <si>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</si>
  <si>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</si>
  <si>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</si>
  <si>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</si>
  <si>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</si>
  <si>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</si>
  <si>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</si>
  <si>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</si>
  <si>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</si>
  <si>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</si>
  <si>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</si>
  <si>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</si>
  <si>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</si>
  <si>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</si>
  <si>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</si>
  <si>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</si>
  <si>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</si>
  <si>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</si>
  <si>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</si>
  <si>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</si>
  <si>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</si>
  <si>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</si>
  <si>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</si>
  <si>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</si>
  <si>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</si>
  <si>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</si>
  <si>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</si>
  <si>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</si>
  <si>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</si>
  <si>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</si>
  <si>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</si>
  <si>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</si>
  <si>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</si>
  <si>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</si>
  <si>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</si>
  <si>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</si>
  <si>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</si>
  <si>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</si>
  <si>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</si>
  <si>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</si>
  <si>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</si>
  <si>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</si>
  <si>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</si>
  <si>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</si>
  <si>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</si>
  <si>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</si>
  <si>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</si>
  <si>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</si>
  <si>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</si>
  <si>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</si>
  <si>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</si>
  <si>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</si>
  <si>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</si>
  <si>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</si>
  <si>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</si>
  <si>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</si>
  <si>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</si>
  <si>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</si>
  <si>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</si>
  <si>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</si>
  <si>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</si>
  <si>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</si>
  <si>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</si>
  <si>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</si>
  <si>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</si>
  <si>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</si>
  <si>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</si>
  <si>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</si>
  <si>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</si>
  <si>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</si>
  <si>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</si>
  <si>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</si>
  <si>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</si>
  <si>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</si>
  <si>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</si>
  <si>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</si>
  <si>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</si>
  <si>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</si>
  <si>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</si>
  <si>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</si>
  <si>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</si>
  <si>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</si>
  <si>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</si>
  <si>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</si>
  <si>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</si>
  <si>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</si>
  <si>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</si>
  <si>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</si>
  <si>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</si>
  <si>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</si>
  <si>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</si>
  <si>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</si>
  <si>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</si>
  <si>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</si>
  <si>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</si>
  <si>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</si>
  <si>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</si>
  <si>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</si>
  <si>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</si>
  <si>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</si>
  <si>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</si>
  <si>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</si>
  <si>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</si>
  <si>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</si>
  <si>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</si>
  <si>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</si>
  <si>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</si>
  <si>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</si>
  <si>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</si>
  <si>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</si>
  <si>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</si>
  <si>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</si>
  <si>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</si>
  <si>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</si>
  <si>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</si>
  <si>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</si>
  <si>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</si>
  <si>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</si>
  <si>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</si>
  <si>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</si>
  <si>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</si>
  <si>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</si>
  <si>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</si>
  <si>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</si>
  <si>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</si>
  <si>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</si>
  <si>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</si>
  <si>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</si>
  <si>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</si>
  <si>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</si>
  <si>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</si>
  <si>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</si>
  <si>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</si>
  <si>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</si>
  <si>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</si>
  <si>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</si>
  <si>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</si>
  <si>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</si>
  <si>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</si>
  <si>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</si>
  <si>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</si>
  <si>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</si>
  <si>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</si>
  <si>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</si>
  <si>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</si>
  <si>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</si>
  <si>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</si>
  <si>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</si>
  <si>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</si>
  <si>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</si>
  <si>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</si>
  <si>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</si>
  <si>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</si>
  <si>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</si>
  <si>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</si>
  <si>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</si>
  <si>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</si>
  <si>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</si>
  <si>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</si>
  <si>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</si>
  <si>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</si>
  <si>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</si>
  <si>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</si>
  <si>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</si>
  <si>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</si>
  <si>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</si>
  <si>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</si>
  <si>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</si>
  <si>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</si>
  <si>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</si>
  <si>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</si>
  <si>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</si>
  <si>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</si>
  <si>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</si>
  <si>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</si>
  <si>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</si>
  <si>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</si>
  <si>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</si>
  <si>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</si>
  <si>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</si>
  <si>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</si>
  <si>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</si>
  <si>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</si>
  <si>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</si>
  <si>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</si>
  <si>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</si>
  <si>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</si>
  <si>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</si>
  <si>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</si>
  <si>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</si>
  <si>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</si>
  <si>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</si>
  <si>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</si>
  <si>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</si>
  <si>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</si>
  <si>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</si>
  <si>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</si>
  <si>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</si>
  <si>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</si>
  <si>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</si>
  <si>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</si>
  <si>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</si>
  <si>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</si>
  <si>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</si>
  <si>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</si>
  <si>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</si>
  <si>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</si>
  <si>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</si>
  <si>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</si>
  <si>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</si>
  <si>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</si>
  <si>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</si>
  <si>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</si>
  <si>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</si>
  <si>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</si>
  <si>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</si>
  <si>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</si>
  <si>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</si>
  <si>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</si>
  <si>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</si>
  <si>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</si>
  <si>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</si>
  <si>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</si>
  <si>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</si>
  <si>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</si>
  <si>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</si>
  <si>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</si>
  <si>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</si>
  <si>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</si>
  <si>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</si>
  <si>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</si>
  <si>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</si>
  <si>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</si>
  <si>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</si>
  <si>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</si>
  <si>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</si>
  <si>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</si>
  <si>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</si>
  <si>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</si>
  <si>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</si>
  <si>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</si>
  <si>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</si>
  <si>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</si>
  <si>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</si>
  <si>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</si>
  <si>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</si>
  <si>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</si>
  <si>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</si>
  <si>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</si>
  <si>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</si>
  <si>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</si>
  <si>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</si>
  <si>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</si>
  <si>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</si>
  <si>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</si>
  <si>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</si>
  <si>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</si>
  <si>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</si>
  <si>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</si>
  <si>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</si>
  <si>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</si>
  <si>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</si>
  <si>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</si>
  <si>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</si>
  <si>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</si>
  <si>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</si>
  <si>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</si>
  <si>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</si>
  <si>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</si>
  <si>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</si>
  <si>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</si>
  <si>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</si>
  <si>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</si>
  <si>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</si>
  <si>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</si>
  <si>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</si>
  <si>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</si>
  <si>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</si>
  <si>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</si>
  <si>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</si>
  <si>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</si>
  <si>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</si>
  <si>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</si>
  <si>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</si>
  <si>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</si>
  <si>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</si>
  <si>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</si>
  <si>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</si>
  <si>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</si>
  <si>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</si>
  <si>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</si>
  <si>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</si>
  <si>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</si>
  <si>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</si>
  <si>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</si>
  <si>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</si>
  <si>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</si>
  <si>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</si>
  <si>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</si>
  <si>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</si>
  <si>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</si>
  <si>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</si>
  <si>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</si>
  <si>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</si>
  <si>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</si>
  <si>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</si>
  <si>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</si>
  <si>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</si>
  <si>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</si>
  <si>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</si>
  <si>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</si>
  <si>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</si>
  <si>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</si>
  <si>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</si>
  <si>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</si>
  <si>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</si>
  <si>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</si>
  <si>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</si>
  <si>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</si>
  <si>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</si>
  <si>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</si>
  <si>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</si>
  <si>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</si>
  <si>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</si>
  <si>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</si>
  <si>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</si>
  <si>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</si>
  <si>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</si>
  <si>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</si>
  <si>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</si>
  <si>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</si>
  <si>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</si>
  <si>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</si>
  <si>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</si>
  <si>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</si>
  <si>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</si>
  <si>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</si>
  <si>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</si>
  <si>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</si>
  <si>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</si>
  <si>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</si>
  <si>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</si>
  <si>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</si>
  <si>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</si>
  <si>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</si>
  <si>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</si>
  <si>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</si>
  <si>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</si>
  <si>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</si>
  <si>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</si>
  <si>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</si>
  <si>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</si>
  <si>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</si>
  <si>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</si>
  <si>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</si>
  <si>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</si>
  <si>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</si>
  <si>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</si>
  <si>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</si>
  <si>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</si>
  <si>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</si>
  <si>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</si>
  <si>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</si>
  <si>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</si>
  <si>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</si>
  <si>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</si>
  <si>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</si>
  <si>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</si>
  <si>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</si>
  <si>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</si>
  <si>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</si>
  <si>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</si>
  <si>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</si>
  <si>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</si>
  <si>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</si>
  <si>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</si>
  <si>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</si>
  <si>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</si>
  <si>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</si>
  <si>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</si>
  <si>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</si>
  <si>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</si>
  <si>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</si>
  <si>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</si>
  <si>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</si>
  <si>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</si>
  <si>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</si>
  <si>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</si>
  <si>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</si>
  <si>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</si>
  <si>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</si>
  <si>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</si>
  <si>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</si>
  <si>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</si>
  <si>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</si>
  <si>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</si>
  <si>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</si>
  <si>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</si>
  <si>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</si>
  <si>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</si>
  <si>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</si>
  <si>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</si>
  <si>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</si>
  <si>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</si>
  <si>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</si>
  <si>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</si>
  <si>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</si>
  <si>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</si>
  <si>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</si>
  <si>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</si>
  <si>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</si>
  <si>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</si>
  <si>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</si>
  <si>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</si>
  <si>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</si>
  <si>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</si>
  <si>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</si>
  <si>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</si>
  <si>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</si>
  <si>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</si>
  <si>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</si>
  <si>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</si>
  <si>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</si>
  <si>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</si>
  <si>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</si>
  <si>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</si>
  <si>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</si>
  <si>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</si>
  <si>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</si>
  <si>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</si>
  <si>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</si>
  <si>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</si>
  <si>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</si>
  <si>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</si>
  <si>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</si>
  <si>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</si>
  <si>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</si>
  <si>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</si>
  <si>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</si>
  <si>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</si>
  <si>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</si>
  <si>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</si>
  <si>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</si>
  <si>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</si>
  <si>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</si>
  <si>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</si>
  <si>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</si>
  <si>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</si>
  <si>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</si>
  <si>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</si>
  <si>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</si>
  <si>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</si>
  <si>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</si>
  <si>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</si>
  <si>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</si>
  <si>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</si>
  <si>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</si>
  <si>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</si>
  <si>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</si>
  <si>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</si>
  <si>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</si>
  <si>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</si>
  <si>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</si>
  <si>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</si>
  <si>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</si>
  <si>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</si>
  <si>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</si>
  <si>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</si>
  <si>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</si>
  <si>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</si>
  <si>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</si>
  <si>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</si>
  <si>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</si>
  <si>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</si>
  <si>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</si>
  <si>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</si>
  <si>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</si>
  <si>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</si>
  <si>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</si>
  <si>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</si>
  <si>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</si>
  <si>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</si>
  <si>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</si>
  <si>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</si>
  <si>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</si>
  <si>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</si>
  <si>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</si>
  <si>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</si>
  <si>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</si>
  <si>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</si>
  <si>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</si>
  <si>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</si>
  <si>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</si>
  <si>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</si>
  <si>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</si>
  <si>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</si>
  <si>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</si>
  <si>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</si>
  <si>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</si>
  <si>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</si>
  <si>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</si>
  <si>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</si>
  <si>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</si>
  <si>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</si>
  <si>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</si>
  <si>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</si>
  <si>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</si>
  <si>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</si>
  <si>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</si>
  <si>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</si>
  <si>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</si>
  <si>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</si>
  <si>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</si>
  <si>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</si>
  <si>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</si>
  <si>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</si>
  <si>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</si>
  <si>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</si>
  <si>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</si>
  <si>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</si>
  <si>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</si>
  <si>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</si>
  <si>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</si>
  <si>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</si>
  <si>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</si>
  <si>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</si>
  <si>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</si>
  <si>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</si>
  <si>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</si>
  <si>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</si>
  <si>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</si>
  <si>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</si>
  <si>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</si>
  <si>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</si>
  <si>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</si>
  <si>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</si>
  <si>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</si>
  <si>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</si>
  <si>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</si>
  <si>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</si>
  <si>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</si>
  <si>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</si>
  <si>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</si>
  <si>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</si>
  <si>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</si>
  <si>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</si>
  <si>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</si>
  <si>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</si>
  <si>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</si>
  <si>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</si>
  <si>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</si>
  <si>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</si>
  <si>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</si>
  <si>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</si>
  <si>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</si>
  <si>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</si>
  <si>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</si>
  <si>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</si>
  <si>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</si>
  <si>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</si>
  <si>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</si>
  <si>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</si>
  <si>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</si>
  <si>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</si>
  <si>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</si>
  <si>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</si>
  <si>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</si>
  <si>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</si>
  <si>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</si>
  <si>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</si>
  <si>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</si>
  <si>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</si>
  <si>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</si>
  <si>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</si>
  <si>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</si>
  <si>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</si>
  <si>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</si>
  <si>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</si>
  <si>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</si>
  <si>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</si>
  <si>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</si>
  <si>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</si>
  <si>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</si>
  <si>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</si>
  <si>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</si>
  <si>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</si>
  <si>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</si>
  <si>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</si>
  <si>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</si>
  <si>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</si>
  <si>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</si>
  <si>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</si>
  <si>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</si>
  <si>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</si>
  <si>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</si>
  <si>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</si>
  <si>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</si>
  <si>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</si>
  <si>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</si>
  <si>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</si>
  <si>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</si>
  <si>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</si>
  <si>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</si>
  <si>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</si>
  <si>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</si>
  <si>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</si>
  <si>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</si>
  <si>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</si>
  <si>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</si>
  <si>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</si>
  <si>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</si>
  <si>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</si>
  <si>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</si>
  <si>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</si>
  <si>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</si>
  <si>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</si>
  <si>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</si>
  <si>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</si>
  <si>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</si>
  <si>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</si>
  <si>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</si>
  <si>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</si>
  <si>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</si>
  <si>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</si>
  <si>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</si>
  <si>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</si>
  <si>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</si>
  <si>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</si>
  <si>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</si>
  <si>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</si>
  <si>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</si>
  <si>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</si>
  <si>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</si>
  <si>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</si>
  <si>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</si>
  <si>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</si>
  <si>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</si>
  <si>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</si>
  <si>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</si>
  <si>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</si>
  <si>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</si>
  <si>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</si>
  <si>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</si>
  <si>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</si>
  <si>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</si>
  <si>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</si>
  <si>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</si>
  <si>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</si>
  <si>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</si>
  <si>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</si>
  <si>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</si>
  <si>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</si>
  <si>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</si>
  <si>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</si>
  <si>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</si>
  <si>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</si>
  <si>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</si>
  <si>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</si>
  <si>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</si>
  <si>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</si>
  <si>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</si>
  <si>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</si>
  <si>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</si>
  <si>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</si>
  <si>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</si>
  <si>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</si>
  <si>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</si>
  <si>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</si>
  <si>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</si>
  <si>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</si>
  <si>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</si>
  <si>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</si>
  <si>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</si>
  <si>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</si>
  <si>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</si>
  <si>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</si>
  <si>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</si>
  <si>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</si>
  <si>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</si>
  <si>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</si>
  <si>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</si>
  <si>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</si>
  <si>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</si>
  <si>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</si>
  <si>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</si>
  <si>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</si>
  <si>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</si>
  <si>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</si>
  <si>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</si>
  <si>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</si>
  <si>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</si>
  <si>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</si>
  <si>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</si>
  <si>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</si>
  <si>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</si>
  <si>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</si>
  <si>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</si>
  <si>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</si>
  <si>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</si>
  <si>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</si>
  <si>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</si>
  <si>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</si>
  <si>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</si>
  <si>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</si>
  <si>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</si>
  <si>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</si>
  <si>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</si>
  <si>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</si>
  <si>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</si>
  <si>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</si>
  <si>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</si>
  <si>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</si>
  <si>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</si>
  <si>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</si>
  <si>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</si>
  <si>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</si>
  <si>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</si>
  <si>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</si>
  <si>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</si>
  <si>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</si>
  <si>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</si>
  <si>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</si>
  <si>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</si>
  <si>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</si>
  <si>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</si>
  <si>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</si>
  <si>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</si>
  <si>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</si>
  <si>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</si>
  <si>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</si>
  <si>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</si>
  <si>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</si>
  <si>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</si>
  <si>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</si>
  <si>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</si>
  <si>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</si>
  <si>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</si>
  <si>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</si>
  <si>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</si>
  <si>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</si>
  <si>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</si>
  <si>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</si>
  <si>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</si>
  <si>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</si>
  <si>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</si>
  <si>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</si>
  <si>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</si>
  <si>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</si>
  <si>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</si>
  <si>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</si>
  <si>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</si>
  <si>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</si>
  <si>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</si>
  <si>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</si>
  <si>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</si>
  <si>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</si>
  <si>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</si>
  <si>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</si>
  <si>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</si>
  <si>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</si>
  <si>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</si>
  <si>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</si>
  <si>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</si>
  <si>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</si>
  <si>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</si>
  <si>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</si>
  <si>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</si>
  <si>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</si>
  <si>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</si>
  <si>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</si>
  <si>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</si>
  <si>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</si>
  <si>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</si>
  <si>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</si>
  <si>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</si>
  <si>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</si>
  <si>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</si>
  <si>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</si>
  <si>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</si>
  <si>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</si>
  <si>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</si>
  <si>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</si>
  <si>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</si>
  <si>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</si>
  <si>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</si>
  <si>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</si>
  <si>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</si>
  <si>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</si>
  <si>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</si>
  <si>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</si>
  <si>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</si>
  <si>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</si>
  <si>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</si>
  <si>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</si>
  <si>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</si>
  <si>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</si>
  <si>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</si>
  <si>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</si>
  <si>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</si>
  <si>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</si>
  <si>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</si>
  <si>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</si>
  <si>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</si>
  <si>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</si>
  <si>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</si>
  <si>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</si>
  <si>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</si>
  <si>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</si>
  <si>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</si>
  <si>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</si>
  <si>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</si>
  <si>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</si>
  <si>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</si>
  <si>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</si>
  <si>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</si>
  <si>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</si>
  <si>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</si>
  <si>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</si>
  <si>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</si>
  <si>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</si>
  <si>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</si>
  <si>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</si>
  <si>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</si>
  <si>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</si>
  <si>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</si>
  <si>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</si>
  <si>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</si>
  <si>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</si>
  <si>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</si>
  <si>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</si>
  <si>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</si>
  <si>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</si>
  <si>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</si>
  <si>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</si>
  <si>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</si>
  <si>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</si>
  <si>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</si>
  <si>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</si>
  <si>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</si>
  <si>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</si>
  <si>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</si>
  <si>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</si>
  <si>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</si>
  <si>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</si>
  <si>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</si>
  <si>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</si>
  <si>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</si>
  <si>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</si>
  <si>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</si>
  <si>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</si>
  <si>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</si>
  <si>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</si>
  <si>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</si>
  <si>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</si>
  <si>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</si>
  <si>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</si>
  <si>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</si>
  <si>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</si>
  <si>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</si>
  <si>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</si>
  <si>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</si>
  <si>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</si>
  <si>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</si>
  <si>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</si>
  <si>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</si>
  <si>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</si>
  <si>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</si>
  <si>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</si>
  <si>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</si>
  <si>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</si>
  <si>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</si>
  <si>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</si>
  <si>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</si>
  <si>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</si>
  <si>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</si>
  <si>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</si>
  <si>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</si>
  <si>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</si>
  <si>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</si>
  <si>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</si>
  <si>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</si>
  <si>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</si>
  <si>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</si>
  <si>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</si>
  <si>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</si>
  <si>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</si>
  <si>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</si>
  <si>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</si>
  <si>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</si>
  <si>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</si>
  <si>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</si>
  <si>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</si>
  <si>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</si>
  <si>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</si>
  <si>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</si>
  <si>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</si>
  <si>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</si>
  <si>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</si>
  <si>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</si>
  <si>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</si>
  <si>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</si>
  <si>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</si>
  <si>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</si>
  <si>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</si>
  <si>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</si>
  <si>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</si>
  <si>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</si>
  <si>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</si>
  <si>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</si>
  <si>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</si>
  <si>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</si>
  <si>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</si>
  <si>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</si>
  <si>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</si>
  <si>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</si>
  <si>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</si>
  <si>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</si>
  <si>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</si>
  <si>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</si>
  <si>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</si>
  <si>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</si>
  <si>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</si>
  <si>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</si>
  <si>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</si>
  <si>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</si>
  <si>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</si>
  <si>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</si>
  <si>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</si>
  <si>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</si>
  <si>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</si>
  <si>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</si>
  <si>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</si>
  <si>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</si>
  <si>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</si>
  <si>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</si>
  <si>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</si>
  <si>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</si>
  <si>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</si>
  <si>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</si>
  <si>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</si>
  <si>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</si>
  <si>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</si>
  <si>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</si>
  <si>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</si>
  <si>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</si>
  <si>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</si>
  <si>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</si>
  <si>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</si>
  <si>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</si>
  <si>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</si>
  <si>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</si>
  <si>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</si>
  <si>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</si>
  <si>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</si>
  <si>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</si>
  <si>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</si>
  <si>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</si>
  <si>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</si>
  <si>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</si>
  <si>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</si>
  <si>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</si>
  <si>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</si>
  <si>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</si>
  <si>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</si>
  <si>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</si>
  <si>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</si>
  <si>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</si>
  <si>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</si>
  <si>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</si>
  <si>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</si>
  <si>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</si>
  <si>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</si>
  <si>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</si>
  <si>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</si>
  <si>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</si>
  <si>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</si>
  <si>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</si>
  <si>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</si>
  <si>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</si>
  <si>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</si>
  <si>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</si>
  <si>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</si>
  <si>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</si>
  <si>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</si>
  <si>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</si>
  <si>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</si>
  <si>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</si>
  <si>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</si>
  <si>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</si>
  <si>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</si>
  <si>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</si>
  <si>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</si>
  <si>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</si>
  <si>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</si>
  <si>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</si>
  <si>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</si>
  <si>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</si>
  <si>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</si>
  <si>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</si>
  <si>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</si>
  <si>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</si>
  <si>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</si>
  <si>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</si>
  <si>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</si>
  <si>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</si>
  <si>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</si>
  <si>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</si>
  <si>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</si>
  <si>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</si>
  <si>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</si>
  <si>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</si>
  <si>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</si>
  <si>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</si>
  <si>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</si>
  <si>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</si>
  <si>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</si>
  <si>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</si>
  <si>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</si>
  <si>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</si>
  <si>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</si>
  <si>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</si>
  <si>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</si>
  <si>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</si>
  <si>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</si>
  <si>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</si>
  <si>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</si>
  <si>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</si>
  <si>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</si>
  <si>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</si>
  <si>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</si>
  <si>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</si>
  <si>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</si>
  <si>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</si>
  <si>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</si>
  <si>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</si>
  <si>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</si>
  <si>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</si>
  <si>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</si>
  <si>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</si>
  <si>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</si>
  <si>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</si>
  <si>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</si>
  <si>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</si>
  <si>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</si>
  <si>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</si>
  <si>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</si>
  <si>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</si>
  <si>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</si>
  <si>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</si>
  <si>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</si>
  <si>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</si>
  <si>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</si>
  <si>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</si>
  <si>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</si>
  <si>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</si>
  <si>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</si>
  <si>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</si>
  <si>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</si>
  <si>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</si>
  <si>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</si>
  <si>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</si>
  <si>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</si>
  <si>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</si>
  <si>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</si>
  <si>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</si>
  <si>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</si>
  <si>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</si>
  <si>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</si>
  <si>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</si>
  <si>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</si>
  <si>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</si>
  <si>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</si>
  <si>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</si>
  <si>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</si>
  <si>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</si>
  <si>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</si>
  <si>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</si>
  <si>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</si>
  <si>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</si>
  <si>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</si>
  <si>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</si>
  <si>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</si>
  <si>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</si>
  <si>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</si>
  <si>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</si>
  <si>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</si>
  <si>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</si>
  <si>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</si>
  <si>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</si>
  <si>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</si>
  <si>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</si>
  <si>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</si>
  <si>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</si>
  <si>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</si>
  <si>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</si>
  <si>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</si>
  <si>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</si>
  <si>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</si>
  <si>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</si>
  <si>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</si>
  <si>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</si>
  <si>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</si>
  <si>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</si>
  <si>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</si>
  <si>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</si>
  <si>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</si>
  <si>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</si>
  <si>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</si>
  <si>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</si>
  <si>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</si>
  <si>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</si>
  <si>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</si>
  <si>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</si>
  <si>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</si>
  <si>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</si>
  <si>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</si>
  <si>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</si>
  <si>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</si>
  <si>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</si>
  <si>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</si>
  <si>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</si>
  <si>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</si>
  <si>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</si>
  <si>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</si>
  <si>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</si>
  <si>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</si>
  <si>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</si>
  <si>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</si>
  <si>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</si>
  <si>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</si>
  <si>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</si>
  <si>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</si>
  <si>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</si>
  <si>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</si>
  <si>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</si>
  <si>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</si>
  <si>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</si>
  <si>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</si>
  <si>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</si>
  <si>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</si>
  <si>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</si>
  <si>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</si>
  <si>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</si>
  <si>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</si>
  <si>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</si>
  <si>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</si>
  <si>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</si>
  <si>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</si>
  <si>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</si>
  <si>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</si>
  <si>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</si>
  <si>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</si>
  <si>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</si>
  <si>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</si>
  <si>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</si>
  <si>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</si>
  <si>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</si>
  <si>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</si>
  <si>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</si>
  <si>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</si>
  <si>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</si>
  <si>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</si>
  <si>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</si>
  <si>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</si>
  <si>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</si>
  <si>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</si>
  <si>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</si>
  <si>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</si>
  <si>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</si>
  <si>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</si>
  <si>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</si>
  <si>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</si>
  <si>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</si>
  <si>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</si>
  <si>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</si>
  <si>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</si>
  <si>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</si>
  <si>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</si>
  <si>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</si>
  <si>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</si>
  <si>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</si>
  <si>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</si>
  <si>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</si>
  <si>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</si>
  <si>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</si>
  <si>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</si>
  <si>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</si>
  <si>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</si>
  <si>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</si>
  <si>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</si>
  <si>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</si>
  <si>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</si>
  <si>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</si>
  <si>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</si>
  <si>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</si>
  <si>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</si>
  <si>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</si>
  <si>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</si>
  <si>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</si>
  <si>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</si>
  <si>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</si>
  <si>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</si>
  <si>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</si>
  <si>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</si>
  <si>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</si>
  <si>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</si>
  <si>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</si>
  <si>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</si>
  <si>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</si>
  <si>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</si>
  <si>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</si>
  <si>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</si>
  <si>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</si>
  <si>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</si>
  <si>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</si>
  <si>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</si>
  <si>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</si>
  <si>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</si>
  <si>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</si>
  <si>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</si>
  <si>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</si>
  <si>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</si>
  <si>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</si>
  <si>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</si>
  <si>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</si>
  <si>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</si>
  <si>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</si>
  <si>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</si>
  <si>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</si>
  <si>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</si>
  <si>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</si>
  <si>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</si>
  <si>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</si>
  <si>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</si>
  <si>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</si>
  <si>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</si>
  <si>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</si>
  <si>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</si>
  <si>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</si>
  <si>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</si>
  <si>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</si>
  <si>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</si>
  <si>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</si>
  <si>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</si>
  <si>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</si>
  <si>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</si>
  <si>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</si>
  <si>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</si>
  <si>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</si>
  <si>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</si>
  <si>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</si>
  <si>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</si>
  <si>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</si>
  <si>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</si>
  <si>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</si>
  <si>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</si>
  <si>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</si>
  <si>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</si>
  <si>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</si>
  <si>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</si>
  <si>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</si>
  <si>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</si>
  <si>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</si>
  <si>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</si>
  <si>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</si>
  <si>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</si>
  <si>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</si>
  <si>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</si>
  <si>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</si>
  <si>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</si>
  <si>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</si>
  <si>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</si>
  <si>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</si>
  <si>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</si>
  <si>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</si>
  <si>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</si>
  <si>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</si>
  <si>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</si>
  <si>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</si>
  <si>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</si>
  <si>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</si>
  <si>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</si>
  <si>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</si>
  <si>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</si>
  <si>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</si>
  <si>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</si>
  <si>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</si>
  <si>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</si>
  <si>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</si>
  <si>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</si>
  <si>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</si>
  <si>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</si>
  <si>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</si>
  <si>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</si>
  <si>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</si>
  <si>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</si>
  <si>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</si>
  <si>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</si>
  <si>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</si>
  <si>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</si>
  <si>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</si>
  <si>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</si>
  <si>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</si>
  <si>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</si>
  <si>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</si>
  <si>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</si>
  <si>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</si>
  <si>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</si>
  <si>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</si>
  <si>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</si>
  <si>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</si>
  <si>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</si>
  <si>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</si>
  <si>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</si>
  <si>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</si>
  <si>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</si>
  <si>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</si>
  <si>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</si>
  <si>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</si>
  <si>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</si>
  <si>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</si>
  <si>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</si>
  <si>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</si>
  <si>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</si>
  <si>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</si>
  <si>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</si>
  <si>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</si>
  <si>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</si>
  <si>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</si>
  <si>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</si>
  <si>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</si>
  <si>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</si>
  <si>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</si>
  <si>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</si>
  <si>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</si>
  <si>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</si>
  <si>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</si>
  <si>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</si>
  <si>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</si>
  <si>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</si>
  <si>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</si>
  <si>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</si>
  <si>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</si>
  <si>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</si>
  <si>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</si>
  <si>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</si>
  <si>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</si>
  <si>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</si>
  <si>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</si>
  <si>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</si>
  <si>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</si>
  <si>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</si>
  <si>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</si>
  <si>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</si>
  <si>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</si>
  <si>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</si>
  <si>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</si>
  <si>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</si>
  <si>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</si>
  <si>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</si>
  <si>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</si>
  <si>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</si>
  <si>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</si>
  <si>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</si>
  <si>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</si>
  <si>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</si>
  <si>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</si>
  <si>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</si>
  <si>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</si>
  <si>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</si>
  <si>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</si>
  <si>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</si>
  <si>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</si>
  <si>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</si>
  <si>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</si>
  <si>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</si>
  <si>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</si>
  <si>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</si>
  <si>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</si>
  <si>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</si>
  <si>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</si>
  <si>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</si>
  <si>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</si>
  <si>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</si>
  <si>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</si>
  <si>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</si>
  <si>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</si>
  <si>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</si>
  <si>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</si>
  <si>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</si>
  <si>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</si>
  <si>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</si>
  <si>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</si>
  <si>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</si>
  <si>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</si>
  <si>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</si>
  <si>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</si>
  <si>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</si>
  <si>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</si>
  <si>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</si>
  <si>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</si>
  <si>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</si>
  <si>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</si>
  <si>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</si>
  <si>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</si>
  <si>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</si>
  <si>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</si>
  <si>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</si>
  <si>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</si>
  <si>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</si>
  <si>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</si>
  <si>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</si>
  <si>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</si>
  <si>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</si>
  <si>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</si>
  <si>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</si>
  <si>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</si>
  <si>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</si>
  <si>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</si>
  <si>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</si>
  <si>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</si>
  <si>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</si>
  <si>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</si>
  <si>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</si>
  <si>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</si>
  <si>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</si>
  <si>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</si>
  <si>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</si>
  <si>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</si>
  <si>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</si>
  <si>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</si>
  <si>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</si>
  <si>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</si>
  <si>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</si>
  <si>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</si>
  <si>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</si>
  <si>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</si>
  <si>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</si>
  <si>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</si>
  <si>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</si>
  <si>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</si>
  <si>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</si>
  <si>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</si>
  <si>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</si>
  <si>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</si>
  <si>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</si>
  <si>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</si>
  <si>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</si>
  <si>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</si>
  <si>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</si>
  <si>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</si>
  <si>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</si>
  <si>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</si>
  <si>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</si>
  <si>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</si>
  <si>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</si>
  <si>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</si>
  <si>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</si>
  <si>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</si>
  <si>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</si>
  <si>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</si>
  <si>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</si>
  <si>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</si>
  <si>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</si>
  <si>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</si>
  <si>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</si>
  <si>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</si>
  <si>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</si>
  <si>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</si>
  <si>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</si>
  <si>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</si>
  <si>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</si>
  <si>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</si>
  <si>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</si>
  <si>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</si>
  <si>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</si>
  <si>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</si>
  <si>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</si>
  <si>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</si>
  <si>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</si>
  <si>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</si>
  <si>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</si>
  <si>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</si>
  <si>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</si>
  <si>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</si>
  <si>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</si>
  <si>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</si>
  <si>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</si>
  <si>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</si>
  <si>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</si>
  <si>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</si>
  <si>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</si>
  <si>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</si>
  <si>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</si>
  <si>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</si>
  <si>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</si>
  <si>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</si>
  <si>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</si>
  <si>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</si>
  <si>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</si>
  <si>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</si>
  <si>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</si>
  <si>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</si>
  <si>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</si>
  <si>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</si>
  <si>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</si>
  <si>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</si>
  <si>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</si>
  <si>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</si>
  <si>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</si>
  <si>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</si>
  <si>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</si>
  <si>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</si>
  <si>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</si>
  <si>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</si>
  <si>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</si>
  <si>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</si>
  <si>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</si>
  <si>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</si>
  <si>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</si>
  <si>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</si>
  <si>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</si>
  <si>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</si>
  <si>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</si>
  <si>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</si>
  <si>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</si>
  <si>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</si>
  <si>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</si>
  <si>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</si>
  <si>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</si>
  <si>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</si>
  <si>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</si>
  <si>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</si>
  <si>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</si>
  <si>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</si>
  <si>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</si>
  <si>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</si>
  <si>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</si>
  <si>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</si>
  <si>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</si>
  <si>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</si>
  <si>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</si>
  <si>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</si>
  <si>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</si>
  <si>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</si>
  <si>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</si>
  <si>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</si>
  <si>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</si>
  <si>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</si>
  <si>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</si>
  <si>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</si>
  <si>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</si>
  <si>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</si>
  <si>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</si>
  <si>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</si>
  <si>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</si>
  <si>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</si>
  <si>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</si>
  <si>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</si>
  <si>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</si>
  <si>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</si>
  <si>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</si>
  <si>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</si>
  <si>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</si>
  <si>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</si>
  <si>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</si>
  <si>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</si>
  <si>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</si>
  <si>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</si>
  <si>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</si>
  <si>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</si>
  <si>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</si>
  <si>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</si>
  <si>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</si>
  <si>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</si>
  <si>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</si>
  <si>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</si>
  <si>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</si>
  <si>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</si>
  <si>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</si>
  <si>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</si>
  <si>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</si>
  <si>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</si>
  <si>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</si>
  <si>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</si>
  <si>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</si>
  <si>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</si>
  <si>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</si>
  <si>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</si>
  <si>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</si>
  <si>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</si>
  <si>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</si>
  <si>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</si>
  <si>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</si>
  <si>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</si>
  <si>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</si>
  <si>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</si>
  <si>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</si>
  <si>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</si>
  <si>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</si>
  <si>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</si>
  <si>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</si>
  <si>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</si>
  <si>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</si>
  <si>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</si>
  <si>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</si>
  <si>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</si>
  <si>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</si>
  <si>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</si>
  <si>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</si>
  <si>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</si>
  <si>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</si>
  <si>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</si>
  <si>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</si>
  <si>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</si>
  <si>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</si>
  <si>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</si>
  <si>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</si>
  <si>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</si>
  <si>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</si>
  <si>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</si>
  <si>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</si>
  <si>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</si>
  <si>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</si>
  <si>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</si>
  <si>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</si>
  <si>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</si>
  <si>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</si>
  <si>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</si>
  <si>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</si>
  <si>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</si>
  <si>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</si>
  <si>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</si>
  <si>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</si>
  <si>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</si>
  <si>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</si>
  <si>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</si>
  <si>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</si>
  <si>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</si>
  <si>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</si>
  <si>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</si>
  <si>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</si>
  <si>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</si>
  <si>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</si>
  <si>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</si>
  <si>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</si>
  <si>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</si>
  <si>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</si>
  <si>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</si>
  <si>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</si>
  <si>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</si>
  <si>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</si>
  <si>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</si>
  <si>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</si>
  <si>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</si>
  <si>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</si>
  <si>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</si>
  <si>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</si>
  <si>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</si>
  <si>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</si>
  <si>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</si>
  <si>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</si>
  <si>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</si>
  <si>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</si>
  <si>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</si>
  <si>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</si>
  <si>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</si>
  <si>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</si>
  <si>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</si>
  <si>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</si>
  <si>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</si>
  <si>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</si>
  <si>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</si>
  <si>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</si>
  <si>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</si>
  <si>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</si>
  <si>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</si>
  <si>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</si>
  <si>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</si>
  <si>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</si>
  <si>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</si>
  <si>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</si>
  <si>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</si>
  <si>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</si>
  <si>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</si>
  <si>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</si>
  <si>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</si>
  <si>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</si>
  <si>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</si>
  <si>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</si>
  <si>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</si>
  <si>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</si>
  <si>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</si>
  <si>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</si>
  <si>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</si>
  <si>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</si>
  <si>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</si>
  <si>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</si>
  <si>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</si>
  <si>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</si>
  <si>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</si>
  <si>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</si>
  <si>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</si>
  <si>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</si>
  <si>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</si>
  <si>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</si>
  <si>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</si>
  <si>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</si>
  <si>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</si>
  <si>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</si>
  <si>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</si>
  <si>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</si>
  <si>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</si>
  <si>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</si>
  <si>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</si>
  <si>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</si>
  <si>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</si>
  <si>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</si>
  <si>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</si>
  <si>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</si>
  <si>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</si>
  <si>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</si>
  <si>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</si>
  <si>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</si>
  <si>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</si>
  <si>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</si>
  <si>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</si>
  <si>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</si>
  <si>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</si>
  <si>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</si>
  <si>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</si>
  <si>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</si>
  <si>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</si>
  <si>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</si>
  <si>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</si>
  <si>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</si>
  <si>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</si>
  <si>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</si>
  <si>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</si>
  <si>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</si>
  <si>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</si>
  <si>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</si>
  <si>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</si>
  <si>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</si>
  <si>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</si>
  <si>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</si>
  <si>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</si>
  <si>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</si>
  <si>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</si>
  <si>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</si>
  <si>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</si>
  <si>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</si>
  <si>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</si>
  <si>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</si>
  <si>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</si>
  <si>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</si>
  <si>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</si>
  <si>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</si>
  <si>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</si>
  <si>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</si>
  <si>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</si>
  <si>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</si>
  <si>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</si>
  <si>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</si>
  <si>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</si>
  <si>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</si>
  <si>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</si>
  <si>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</si>
  <si>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</si>
  <si>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</si>
  <si>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</si>
  <si>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</si>
  <si>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</si>
  <si>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</si>
  <si>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</si>
  <si>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</si>
  <si>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</si>
  <si>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</si>
  <si>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</si>
  <si>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</si>
  <si>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</si>
  <si>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</si>
  <si>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</si>
  <si>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</si>
  <si>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</si>
  <si>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</si>
  <si>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</si>
  <si>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</si>
  <si>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</si>
  <si>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</si>
  <si>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</si>
  <si>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</si>
  <si>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</si>
  <si>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</si>
  <si>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</si>
  <si>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</si>
  <si>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</si>
  <si>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</si>
  <si>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</si>
  <si>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</si>
  <si>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</si>
  <si>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</si>
  <si>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</si>
  <si>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</si>
  <si>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</si>
  <si>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</si>
  <si>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</si>
  <si>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</si>
  <si>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</si>
  <si>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</si>
  <si>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</si>
  <si>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</si>
  <si>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</si>
  <si>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</si>
  <si>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</si>
  <si>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</si>
  <si>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</si>
  <si>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</si>
  <si>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</si>
  <si>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</si>
  <si>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</si>
  <si>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</si>
  <si>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</si>
  <si>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</si>
  <si>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</si>
  <si>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</si>
  <si>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</si>
  <si>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</si>
  <si>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</si>
  <si>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</si>
  <si>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</si>
  <si>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</si>
  <si>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</si>
  <si>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</si>
  <si>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</si>
  <si>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</si>
  <si>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</si>
  <si>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</si>
  <si>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</si>
  <si>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</si>
  <si>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</si>
  <si>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</si>
  <si>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</si>
  <si>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</si>
  <si>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</si>
  <si>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</si>
  <si>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</si>
  <si>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</si>
  <si>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</si>
  <si>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</si>
  <si>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</si>
  <si>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</si>
  <si>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</si>
  <si>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</si>
  <si>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</si>
  <si>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</si>
  <si>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</si>
  <si>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</si>
  <si>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</si>
  <si>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</si>
  <si>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</si>
  <si>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</si>
  <si>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</si>
  <si>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</si>
  <si>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</si>
  <si>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</si>
  <si>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</si>
  <si>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</si>
  <si>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</si>
  <si>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</si>
  <si>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</si>
  <si>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</si>
  <si>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</si>
  <si>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</si>
  <si>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</si>
  <si>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</si>
  <si>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</si>
  <si>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</si>
  <si>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</si>
  <si>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</si>
  <si>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</si>
  <si>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</si>
  <si>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</si>
  <si>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</si>
  <si>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</si>
  <si>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</si>
  <si>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</si>
  <si>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</si>
  <si>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</si>
  <si>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</si>
  <si>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</si>
  <si>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</si>
  <si>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</si>
  <si>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</si>
  <si>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</si>
  <si>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</si>
  <si>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</si>
  <si>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</si>
  <si>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</si>
  <si>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</si>
  <si>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</si>
  <si>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</si>
  <si>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</si>
  <si>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</si>
  <si>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</si>
  <si>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</si>
  <si>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</si>
  <si>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</si>
  <si>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</si>
  <si>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</si>
  <si>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</si>
  <si>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</si>
  <si>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</si>
  <si>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</si>
  <si>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</si>
  <si>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</si>
  <si>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</si>
  <si>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</si>
  <si>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</si>
  <si>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</si>
  <si>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</si>
  <si>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</si>
  <si>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</si>
  <si>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</si>
  <si>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</si>
  <si>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</si>
  <si>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</si>
  <si>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</si>
  <si>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</si>
  <si>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</si>
  <si>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</si>
  <si>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</si>
  <si>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</si>
  <si>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</si>
  <si>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</si>
  <si>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</si>
  <si>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</si>
  <si>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</si>
  <si>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</si>
  <si>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</si>
  <si>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</si>
  <si>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</si>
  <si>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</si>
  <si>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</si>
  <si>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</si>
  <si>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</si>
  <si>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</si>
  <si>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</si>
  <si>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</si>
  <si>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</si>
  <si>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</si>
  <si>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</si>
  <si>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</si>
  <si>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</si>
  <si>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</si>
  <si>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</si>
  <si>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</si>
  <si>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</si>
  <si>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</si>
  <si>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</si>
  <si>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</si>
  <si>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</si>
  <si>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</si>
  <si>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</si>
  <si>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</si>
  <si>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</si>
  <si>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</si>
  <si>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</si>
  <si>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</si>
  <si>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</si>
  <si>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</si>
  <si>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</si>
  <si>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</si>
  <si>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</si>
  <si>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</si>
  <si>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</si>
  <si>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</si>
  <si>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</si>
  <si>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</si>
  <si>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</si>
  <si>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</si>
  <si>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</si>
  <si>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</si>
  <si>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</si>
  <si>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</si>
  <si>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</si>
  <si>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</si>
  <si>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</si>
  <si>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</si>
  <si>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</si>
  <si>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</si>
  <si>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</si>
  <si>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</si>
  <si>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</si>
  <si>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</si>
  <si>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</si>
  <si>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</si>
  <si>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</si>
  <si>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</si>
  <si>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</si>
  <si>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</si>
  <si>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</si>
  <si>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</si>
  <si>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</si>
  <si>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</si>
  <si>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</si>
  <si>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</si>
  <si>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</si>
  <si>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</si>
  <si>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</si>
  <si>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</si>
  <si>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</si>
  <si>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</si>
  <si>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</si>
  <si>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</si>
  <si>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</si>
  <si>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</si>
  <si>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</si>
  <si>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</si>
  <si>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</si>
  <si>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</si>
  <si>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</si>
  <si>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</si>
  <si>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</si>
  <si>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</si>
  <si>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</si>
  <si>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</si>
  <si>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</si>
  <si>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</si>
  <si>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</si>
  <si>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</si>
  <si>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</si>
  <si>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</si>
  <si>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</si>
  <si>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</si>
  <si>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</si>
  <si>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</si>
  <si>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</si>
  <si>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</si>
  <si>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</si>
  <si>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</si>
  <si>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</si>
  <si>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</si>
  <si>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</si>
  <si>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</si>
  <si>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</si>
  <si>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</si>
  <si>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</si>
  <si>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</si>
  <si>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</si>
  <si>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</si>
  <si>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</si>
  <si>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</si>
  <si>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</si>
  <si>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</si>
  <si>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</si>
  <si>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</si>
  <si>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</si>
  <si>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</si>
  <si>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</si>
  <si>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</si>
  <si>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</si>
  <si>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</si>
  <si>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</si>
  <si>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</si>
  <si>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</si>
  <si>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</si>
  <si>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</si>
  <si>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</si>
  <si>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</si>
  <si>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</si>
  <si>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</si>
  <si>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</si>
  <si>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</si>
  <si>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</si>
  <si>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</si>
  <si>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</si>
  <si>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</si>
  <si>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</si>
  <si>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</si>
  <si>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</si>
  <si>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</si>
  <si>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</si>
  <si>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</si>
  <si>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</si>
  <si>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</si>
  <si>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</si>
  <si>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</si>
  <si>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</si>
  <si>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</si>
  <si>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</si>
  <si>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</si>
  <si>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</si>
  <si>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</si>
  <si>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</si>
  <si>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</si>
  <si>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</si>
  <si>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</si>
  <si>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</si>
  <si>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</si>
  <si>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</si>
  <si>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</si>
  <si>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</si>
  <si>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</si>
  <si>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</si>
  <si>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</si>
  <si>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</si>
  <si>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</si>
  <si>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</si>
  <si>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</si>
  <si>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</si>
  <si>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</si>
  <si>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</si>
  <si>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</si>
  <si>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</si>
  <si>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</si>
  <si>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</si>
  <si>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</si>
  <si>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</si>
  <si>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</si>
  <si>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</si>
  <si>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</si>
  <si>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</si>
  <si>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</si>
  <si>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</si>
  <si>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</si>
  <si>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</si>
  <si>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</si>
  <si>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</si>
  <si>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</si>
  <si>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</si>
  <si>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</si>
  <si>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</si>
  <si>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</si>
  <si>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</si>
  <si>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</si>
  <si>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</si>
  <si>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</si>
  <si>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</si>
  <si>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</si>
  <si>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</si>
  <si>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</si>
  <si>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</si>
  <si>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</si>
  <si>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</si>
  <si>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</si>
  <si>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</si>
  <si>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</si>
  <si>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</si>
  <si>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</si>
  <si>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</si>
  <si>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</si>
  <si>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</si>
  <si>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</si>
  <si>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</si>
  <si>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</si>
  <si>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</si>
  <si>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</si>
  <si>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</si>
  <si>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</si>
  <si>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</si>
  <si>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</si>
  <si>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</si>
  <si>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</si>
  <si>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</si>
  <si>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</si>
  <si>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</si>
  <si>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</si>
  <si>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</si>
  <si>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</si>
  <si>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</si>
  <si>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</si>
  <si>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</si>
  <si>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</si>
  <si>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</si>
  <si>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</si>
  <si>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</si>
  <si>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</si>
  <si>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</si>
  <si>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</si>
  <si>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</si>
  <si>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</si>
  <si>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</si>
  <si>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</si>
  <si>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</si>
  <si>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</si>
  <si>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</si>
  <si>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</si>
  <si>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</si>
  <si>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</si>
  <si>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</si>
  <si>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</si>
  <si>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</si>
  <si>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</si>
  <si>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</si>
  <si>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</si>
  <si>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</si>
  <si>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</si>
  <si>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</si>
  <si>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</si>
  <si>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</si>
  <si>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</si>
  <si>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</si>
  <si>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</si>
  <si>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</si>
  <si>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</si>
  <si>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</si>
  <si>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</si>
  <si>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</si>
  <si>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</si>
  <si>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</si>
  <si>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</si>
  <si>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</si>
  <si>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</si>
  <si>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</si>
  <si>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</si>
  <si>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</si>
  <si>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</si>
  <si>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</si>
  <si>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</si>
  <si>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</si>
  <si>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</si>
  <si>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</si>
  <si>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</si>
  <si>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</si>
  <si>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</si>
  <si>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</si>
  <si>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</si>
  <si>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</si>
  <si>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</si>
  <si>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</si>
  <si>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</si>
  <si>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</si>
  <si>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</si>
  <si>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</si>
  <si>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</si>
  <si>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</si>
  <si>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</si>
  <si>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</si>
  <si>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</si>
  <si>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</si>
  <si>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</si>
  <si>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</si>
  <si>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</si>
  <si>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</si>
  <si>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</si>
  <si>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</si>
  <si>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</si>
  <si>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</si>
  <si>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</si>
  <si>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</si>
  <si>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</si>
  <si>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</si>
  <si>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</si>
  <si>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</si>
  <si>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</si>
  <si>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</si>
  <si>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</si>
  <si>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</si>
  <si>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</si>
  <si>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</si>
  <si>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</si>
  <si>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</si>
  <si>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</si>
  <si>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</si>
  <si>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</si>
  <si>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</si>
  <si>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</si>
  <si>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</si>
  <si>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</si>
  <si>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</si>
  <si>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</si>
  <si>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</si>
  <si>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</si>
  <si>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</si>
  <si>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</si>
  <si>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</si>
  <si>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</si>
  <si>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</si>
  <si>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</si>
  <si>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</si>
  <si>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</si>
  <si>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</si>
  <si>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</si>
  <si>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</si>
  <si>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</si>
  <si>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</si>
  <si>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</si>
  <si>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</si>
  <si>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</si>
  <si>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</si>
  <si>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</si>
  <si>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</si>
  <si>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</si>
  <si>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</si>
  <si>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</si>
  <si>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</si>
  <si>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</si>
  <si>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</si>
  <si>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</si>
  <si>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</si>
  <si>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</si>
  <si>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</si>
  <si>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</si>
  <si>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</si>
  <si>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</si>
  <si>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</si>
  <si>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</si>
  <si>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</si>
  <si>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</si>
  <si>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</si>
  <si>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</si>
  <si>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</si>
  <si>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</si>
  <si>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</si>
  <si>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</si>
  <si>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</si>
  <si>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</si>
  <si>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</si>
  <si>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</si>
  <si>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</si>
  <si>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</si>
  <si>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</si>
  <si>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</si>
  <si>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</si>
  <si>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</si>
  <si>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</si>
  <si>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</si>
  <si>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</si>
  <si>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</si>
  <si>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</si>
  <si>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</si>
  <si>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</si>
  <si>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</si>
  <si>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</si>
  <si>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</si>
  <si>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</si>
  <si>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</si>
  <si>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</si>
  <si>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</si>
  <si>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</si>
  <si>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</si>
  <si>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</si>
  <si>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</si>
  <si>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</si>
  <si>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</si>
  <si>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</si>
  <si>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</si>
  <si>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</si>
  <si>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</si>
  <si>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</si>
  <si>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</si>
  <si>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</si>
  <si>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</si>
  <si>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</si>
  <si>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</si>
  <si>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</si>
  <si>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</si>
  <si>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</si>
  <si>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</si>
  <si>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</si>
  <si>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</si>
  <si>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</si>
  <si>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</si>
  <si>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</si>
  <si>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</si>
  <si>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</si>
  <si>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</si>
  <si>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</si>
  <si>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</si>
  <si>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</si>
  <si>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</si>
  <si>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</si>
  <si>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</si>
  <si>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</si>
  <si>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</si>
  <si>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</si>
  <si>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</si>
  <si>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</si>
  <si>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</si>
  <si>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</si>
  <si>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</si>
  <si>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</si>
  <si>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</si>
  <si>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</si>
  <si>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</si>
  <si>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</si>
  <si>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</si>
  <si>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</si>
  <si>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</si>
  <si>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</si>
  <si>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</si>
  <si>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</si>
  <si>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</si>
  <si>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</si>
  <si>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</si>
  <si>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</si>
  <si>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</si>
  <si>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</si>
  <si>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</si>
  <si>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</si>
  <si>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</si>
  <si>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</si>
  <si>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</si>
  <si>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</si>
  <si>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</si>
  <si>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</si>
  <si>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</si>
  <si>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</si>
  <si>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</si>
  <si>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</si>
  <si>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</si>
  <si>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</si>
  <si>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</si>
  <si>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</si>
  <si>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</si>
  <si>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</si>
  <si>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</si>
  <si>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</si>
  <si>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</si>
  <si>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</si>
  <si>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</si>
  <si>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</si>
  <si>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</si>
  <si>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</si>
  <si>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</si>
  <si>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</si>
  <si>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</si>
  <si>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</si>
  <si>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</si>
  <si>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</si>
  <si>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</si>
  <si>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</si>
  <si>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</si>
  <si>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</si>
  <si>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</si>
  <si>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</si>
  <si>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</si>
  <si>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</si>
  <si>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</si>
  <si>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</si>
  <si>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</si>
  <si>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</si>
  <si>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</si>
  <si>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</si>
  <si>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</si>
  <si>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</si>
  <si>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</si>
  <si>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</si>
  <si>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</si>
  <si>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</si>
  <si>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</si>
  <si>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</si>
  <si>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</si>
  <si>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</si>
  <si>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</si>
  <si>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</si>
  <si>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</si>
  <si>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</si>
  <si>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</si>
  <si>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</si>
  <si>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</si>
  <si>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</si>
  <si>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</si>
  <si>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</si>
  <si>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</si>
  <si>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</si>
  <si>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</si>
  <si>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</si>
  <si>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</si>
  <si>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</si>
  <si>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</si>
  <si>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</si>
  <si>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</si>
  <si>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</si>
  <si>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</si>
  <si>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</si>
  <si>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</si>
  <si>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</si>
  <si>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</si>
  <si>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</si>
  <si>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</si>
  <si>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</si>
  <si>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</si>
  <si>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</si>
  <si>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</si>
  <si>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</si>
  <si>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</si>
  <si>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</si>
  <si>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</si>
  <si>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</si>
  <si>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</si>
  <si>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</si>
  <si>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</si>
  <si>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</si>
  <si>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</si>
  <si>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</si>
  <si>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</si>
  <si>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</si>
  <si>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</si>
  <si>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</si>
  <si>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</si>
  <si>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</si>
  <si>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</si>
  <si>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</si>
  <si>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</si>
  <si>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</si>
  <si>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</si>
  <si>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</si>
  <si>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</si>
  <si>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</si>
  <si>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</si>
  <si>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</si>
  <si>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</si>
  <si>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</si>
  <si>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</si>
  <si>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</si>
  <si>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</si>
  <si>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</si>
  <si>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</si>
  <si>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</si>
  <si>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</si>
  <si>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</si>
  <si>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</si>
  <si>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</si>
  <si>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</si>
  <si>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</si>
  <si>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</si>
  <si>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</si>
  <si>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</si>
  <si>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</si>
  <si>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</si>
  <si>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</si>
  <si>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</si>
  <si>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</si>
  <si>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</si>
  <si>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</si>
  <si>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</si>
  <si>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</si>
  <si>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</si>
  <si>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</si>
  <si>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</si>
  <si>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</si>
  <si>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</si>
  <si>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</si>
  <si>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</si>
  <si>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</si>
  <si>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</si>
  <si>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</si>
  <si>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</si>
  <si>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</si>
  <si>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</si>
  <si>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</si>
  <si>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</si>
  <si>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</si>
  <si>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</si>
  <si>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</si>
  <si>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</si>
  <si>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</si>
  <si>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</si>
  <si>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</si>
  <si>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</si>
  <si>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</si>
  <si>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</si>
  <si>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</si>
  <si>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</si>
  <si>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</si>
  <si>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</si>
  <si>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</si>
  <si>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</si>
  <si>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</si>
  <si>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</si>
  <si>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</si>
  <si>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</si>
  <si>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</si>
  <si>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</si>
  <si>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</si>
  <si>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</si>
  <si>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</si>
  <si>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</si>
  <si>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</si>
  <si>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</si>
  <si>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</si>
  <si>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</si>
  <si>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</si>
  <si>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</si>
  <si>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</si>
  <si>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</si>
  <si>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</si>
  <si>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</si>
  <si>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</si>
  <si>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</si>
  <si>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</si>
  <si>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</si>
  <si>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</si>
  <si>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</si>
  <si>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</si>
  <si>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</si>
  <si>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</si>
  <si>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</si>
  <si>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</si>
  <si>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</si>
  <si>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</si>
  <si>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</si>
  <si>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</si>
  <si>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</si>
  <si>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</si>
  <si>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</si>
  <si>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</si>
  <si>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</si>
  <si>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</si>
  <si>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</si>
  <si>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</si>
  <si>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</si>
  <si>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</si>
  <si>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</si>
  <si>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</si>
  <si>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</si>
  <si>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</si>
  <si>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</si>
  <si>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</si>
  <si>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</si>
  <si>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</si>
  <si>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</si>
  <si>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</si>
  <si>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</si>
  <si>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</si>
  <si>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</si>
  <si>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</si>
  <si>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</si>
  <si>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</si>
  <si>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</si>
  <si>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</si>
  <si>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</si>
  <si>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</si>
  <si>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</si>
  <si>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</si>
  <si>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</si>
  <si>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</si>
  <si>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</si>
  <si>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</si>
  <si>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</si>
  <si>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</si>
  <si>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</si>
  <si>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</si>
  <si>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</si>
  <si>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</si>
  <si>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</si>
  <si>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</si>
  <si>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</si>
  <si>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</si>
  <si>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</si>
  <si>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</si>
  <si>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</si>
  <si>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</si>
  <si>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</si>
  <si>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</si>
  <si>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</si>
  <si>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</si>
  <si>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</si>
  <si>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</si>
  <si>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</si>
  <si>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</si>
  <si>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</si>
  <si>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</si>
  <si>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</si>
  <si>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</si>
  <si>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</si>
  <si>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</si>
  <si>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</si>
  <si>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</si>
  <si>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</si>
  <si>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</si>
  <si>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</si>
  <si>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</si>
  <si>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</si>
  <si>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</si>
  <si>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</si>
  <si>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</si>
  <si>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</si>
  <si>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</si>
  <si>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</si>
  <si>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</si>
  <si>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</si>
  <si>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</si>
  <si>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</si>
  <si>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</si>
  <si>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</si>
  <si>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</si>
  <si>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</si>
  <si>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</si>
  <si>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</si>
  <si>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</si>
  <si>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</si>
  <si>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</si>
  <si>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</si>
  <si>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</si>
  <si>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</si>
  <si>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</si>
  <si>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</si>
  <si>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</si>
  <si>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</si>
  <si>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</si>
  <si>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</si>
  <si>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</si>
  <si>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</si>
  <si>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</si>
  <si>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</si>
  <si>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</si>
  <si>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</si>
  <si>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</si>
  <si>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</si>
  <si>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</si>
  <si>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</si>
  <si>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</si>
  <si>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</si>
  <si>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</si>
  <si>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</si>
  <si>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</si>
  <si>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</si>
  <si>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</si>
  <si>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</si>
  <si>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</si>
  <si>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</si>
  <si>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</si>
  <si>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</si>
  <si>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</si>
  <si>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</si>
  <si>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</si>
  <si>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</si>
  <si>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</si>
  <si>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</si>
  <si>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</si>
  <si>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</si>
  <si>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</si>
  <si>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</si>
  <si>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</si>
  <si>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</si>
  <si>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</si>
  <si>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</si>
  <si>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</si>
  <si>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</si>
  <si>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</si>
  <si>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</si>
  <si>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</si>
  <si>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</si>
  <si>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</si>
  <si>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</si>
  <si>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</si>
  <si>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</si>
  <si>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</si>
  <si>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</si>
  <si>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</si>
  <si>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</si>
  <si>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</si>
  <si>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</si>
  <si>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</si>
  <si>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</si>
  <si>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</si>
  <si>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</si>
  <si>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</si>
  <si>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</si>
  <si>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</si>
  <si>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</si>
  <si>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</si>
  <si>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</si>
  <si>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</si>
  <si>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</si>
  <si>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</si>
  <si>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</si>
  <si>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</si>
  <si>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</si>
  <si>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</si>
  <si>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</si>
  <si>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</si>
  <si>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</si>
  <si>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</si>
  <si>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</si>
  <si>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</si>
  <si>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</si>
  <si>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</si>
  <si>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</si>
  <si>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</si>
  <si>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</si>
  <si>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</si>
  <si>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</si>
  <si>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</si>
  <si>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</si>
  <si>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</si>
  <si>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</si>
  <si>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</si>
  <si>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</si>
  <si>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</si>
  <si>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</si>
  <si>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</si>
  <si>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</si>
  <si>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</si>
  <si>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</si>
  <si>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</si>
  <si>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</si>
  <si>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</si>
  <si>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</si>
  <si>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</si>
  <si>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</si>
  <si>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</si>
  <si>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</si>
  <si>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</si>
  <si>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</si>
  <si>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</si>
  <si>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</si>
  <si>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</si>
  <si>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</si>
  <si>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</si>
  <si>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</si>
  <si>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</si>
  <si>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</si>
  <si>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</si>
  <si>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</si>
  <si>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</si>
  <si>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</si>
  <si>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</si>
  <si>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</si>
  <si>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</si>
  <si>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</si>
  <si>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</si>
  <si>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</si>
  <si>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</si>
  <si>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</si>
  <si>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</si>
  <si>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</si>
  <si>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</si>
  <si>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</si>
  <si>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</si>
  <si>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</si>
  <si>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</si>
  <si>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</si>
  <si>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</si>
  <si>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</si>
  <si>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</si>
  <si>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</si>
  <si>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</si>
  <si>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</si>
  <si>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</si>
  <si>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</si>
  <si>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</si>
  <si>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</si>
  <si>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</si>
  <si>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</si>
  <si>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</si>
  <si>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</si>
  <si>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</si>
  <si>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</si>
  <si>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</si>
  <si>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</si>
  <si>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</si>
  <si>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</si>
  <si>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</si>
  <si>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</si>
  <si>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</si>
  <si>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</si>
  <si>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</si>
  <si>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</si>
  <si>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</si>
  <si>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</si>
  <si>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</si>
  <si>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</si>
  <si>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</si>
  <si>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</si>
  <si>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</si>
  <si>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</si>
  <si>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</si>
  <si>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</si>
  <si>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</si>
  <si>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</si>
  <si>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</si>
  <si>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</si>
  <si>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</si>
  <si>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</si>
  <si>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</si>
  <si>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</si>
  <si>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</si>
  <si>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</si>
  <si>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</si>
  <si>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</si>
  <si>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</si>
  <si>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</si>
  <si>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</si>
  <si>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</si>
  <si>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</si>
  <si>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</si>
  <si>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</si>
  <si>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</si>
  <si>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</si>
  <si>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</si>
  <si>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</si>
  <si>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</si>
  <si>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</si>
  <si>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</si>
  <si>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</si>
  <si>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</si>
  <si>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</si>
  <si>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</si>
  <si>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</si>
  <si>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</si>
  <si>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</si>
  <si>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</si>
  <si>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</si>
  <si>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</si>
  <si>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</si>
  <si>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</si>
  <si>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</si>
  <si>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</si>
  <si>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</si>
  <si>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</si>
  <si>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</si>
  <si>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</si>
  <si>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</si>
  <si>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</si>
  <si>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</si>
  <si>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</si>
  <si>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</si>
  <si>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</si>
  <si>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</si>
  <si>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</si>
  <si>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</si>
  <si>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</si>
  <si>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</si>
  <si>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</si>
  <si>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</si>
  <si>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</si>
  <si>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</si>
  <si>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</si>
  <si>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</si>
  <si>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</si>
  <si>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</si>
  <si>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</si>
  <si>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</si>
  <si>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</si>
  <si>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</si>
  <si>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</si>
  <si>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</si>
  <si>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</si>
  <si>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</si>
  <si>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</si>
  <si>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</si>
  <si>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</si>
  <si>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</si>
  <si>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</si>
  <si>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</si>
  <si>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</si>
  <si>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</si>
  <si>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</si>
  <si>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</si>
  <si>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</si>
  <si>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</si>
  <si>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</si>
  <si>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</si>
  <si>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</si>
  <si>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</si>
  <si>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</si>
  <si>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</si>
  <si>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</si>
  <si>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</si>
  <si>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</si>
  <si>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</si>
  <si>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</si>
  <si>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</si>
  <si>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</si>
  <si>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</si>
  <si>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</si>
  <si>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</si>
  <si>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</si>
  <si>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</si>
  <si>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</si>
  <si>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</si>
  <si>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</si>
  <si>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</si>
  <si>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</si>
  <si>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</si>
  <si>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</si>
  <si>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</si>
  <si>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</si>
  <si>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</si>
  <si>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</si>
  <si>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</si>
  <si>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</si>
  <si>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</si>
  <si>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</si>
  <si>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</si>
  <si>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</si>
  <si>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</si>
  <si>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</si>
  <si>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</si>
  <si>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</si>
  <si>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</si>
  <si>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</si>
  <si>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</si>
  <si>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</si>
  <si>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</si>
  <si>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</si>
  <si>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</si>
  <si>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</si>
  <si>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</si>
  <si>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</si>
  <si>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</si>
  <si>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</si>
  <si>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</si>
  <si>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</si>
  <si>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</si>
  <si>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</si>
  <si>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</si>
  <si>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</si>
  <si>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</si>
  <si>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</si>
  <si>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</si>
  <si>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</si>
  <si>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</si>
  <si>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</si>
  <si>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</si>
  <si>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</si>
  <si>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</si>
  <si>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</si>
  <si>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</si>
  <si>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</si>
  <si>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</si>
  <si>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</si>
  <si>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</si>
  <si>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</si>
  <si>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</si>
  <si>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</si>
  <si>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</si>
  <si>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</si>
  <si>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</si>
  <si>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</si>
  <si>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</si>
  <si>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</si>
  <si>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</si>
  <si>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</si>
  <si>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</si>
  <si>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</si>
  <si>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</si>
  <si>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</si>
  <si>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</si>
  <si>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</si>
  <si>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</si>
  <si>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</si>
  <si>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</si>
  <si>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</si>
  <si>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</si>
  <si>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</si>
  <si>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</si>
  <si>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</si>
  <si>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</si>
  <si>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</si>
  <si>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</si>
  <si>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</si>
  <si>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</si>
  <si>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</si>
  <si>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</si>
  <si>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</si>
  <si>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</si>
  <si>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</si>
  <si>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</si>
  <si>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</si>
  <si>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</si>
  <si>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</si>
  <si>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</si>
  <si>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</si>
  <si>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</si>
  <si>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</si>
  <si>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</si>
  <si>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</si>
  <si>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</si>
  <si>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</si>
  <si>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</si>
  <si>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</si>
  <si>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</si>
  <si>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</si>
  <si>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</si>
  <si>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</si>
  <si>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</si>
  <si>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</si>
  <si>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</si>
  <si>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</si>
  <si>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</si>
  <si>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</si>
  <si>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</si>
  <si>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</si>
  <si>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</si>
  <si>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</si>
  <si>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</si>
  <si>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</si>
  <si>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</si>
  <si>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</si>
  <si>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</si>
  <si>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</si>
  <si>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</si>
  <si>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</si>
  <si>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</si>
  <si>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</si>
  <si>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</si>
  <si>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</si>
  <si>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</si>
  <si>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</si>
  <si>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</si>
  <si>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</si>
  <si>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</si>
  <si>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</si>
  <si>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</si>
  <si>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</si>
  <si>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</si>
  <si>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</si>
  <si>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</si>
  <si>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</si>
  <si>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</si>
  <si>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</si>
  <si>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</si>
  <si>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</si>
  <si>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</si>
  <si>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</si>
  <si>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</si>
  <si>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</si>
  <si>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</si>
  <si>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</si>
  <si>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</si>
  <si>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</si>
  <si>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</si>
  <si>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</si>
  <si>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</si>
  <si>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</si>
  <si>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</si>
  <si>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</si>
  <si>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</si>
  <si>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</si>
  <si>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</si>
  <si>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</si>
  <si>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</si>
  <si>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</si>
  <si>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</si>
  <si>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</si>
  <si>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</si>
  <si>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</si>
  <si>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</si>
  <si>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</si>
  <si>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</si>
  <si>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</si>
  <si>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</si>
  <si>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</si>
  <si>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</si>
  <si>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</si>
  <si>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</si>
  <si>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</si>
  <si>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</si>
  <si>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</si>
  <si>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</si>
  <si>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</si>
  <si>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</si>
  <si>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</si>
  <si>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</si>
  <si>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</si>
  <si>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</si>
  <si>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</si>
  <si>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</si>
  <si>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</si>
  <si>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</si>
  <si>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</si>
  <si>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</si>
  <si>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</si>
  <si>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</si>
  <si>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</si>
  <si>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</si>
  <si>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</si>
  <si>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</si>
  <si>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</si>
  <si>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</si>
  <si>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</si>
  <si>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</si>
  <si>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</si>
  <si>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</si>
  <si>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</si>
  <si>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</si>
  <si>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</si>
  <si>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</si>
  <si>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</si>
  <si>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</si>
  <si>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</si>
  <si>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</si>
  <si>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</si>
  <si>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</si>
  <si>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</si>
  <si>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</si>
  <si>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</si>
  <si>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</si>
  <si>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</si>
  <si>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</si>
  <si>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</si>
  <si>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</si>
  <si>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</si>
  <si>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</si>
  <si>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</si>
  <si>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</si>
  <si>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</si>
  <si>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</si>
  <si>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</si>
  <si>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</si>
  <si>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</si>
  <si>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</si>
  <si>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</si>
  <si>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</si>
  <si>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</si>
  <si>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</si>
  <si>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</si>
  <si>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</si>
  <si>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</si>
  <si>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</si>
  <si>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</si>
  <si>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</si>
  <si>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</si>
  <si>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</si>
  <si>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</si>
  <si>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</si>
  <si>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</si>
  <si>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</si>
  <si>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</si>
  <si>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</si>
  <si>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</si>
  <si>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</si>
  <si>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</si>
  <si>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</si>
  <si>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</si>
  <si>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</si>
  <si>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</si>
  <si>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</si>
  <si>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</si>
  <si>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</si>
  <si>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</si>
  <si>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</si>
  <si>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</si>
  <si>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</si>
  <si>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</si>
  <si>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</si>
  <si>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</si>
  <si>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</si>
  <si>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</si>
  <si>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</si>
  <si>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</si>
  <si>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</si>
  <si>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</si>
  <si>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</si>
  <si>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</si>
  <si>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</si>
  <si>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</si>
  <si>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</si>
  <si>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</si>
  <si>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</si>
  <si>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</si>
  <si>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</si>
  <si>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</si>
  <si>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</si>
  <si>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</si>
  <si>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</si>
  <si>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</si>
  <si>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</si>
  <si>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</si>
  <si>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</si>
  <si>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</si>
  <si>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</si>
  <si>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</si>
  <si>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</si>
  <si>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</si>
  <si>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</si>
  <si>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</si>
  <si>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</si>
  <si>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</si>
  <si>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</si>
  <si>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</si>
  <si>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</si>
  <si>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</si>
  <si>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</si>
  <si>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</si>
  <si>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</si>
  <si>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</si>
  <si>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</si>
  <si>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</si>
  <si>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</si>
  <si>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</si>
  <si>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</si>
  <si>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</si>
  <si>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</si>
  <si>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</si>
  <si>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</si>
  <si>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</si>
  <si>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</si>
  <si>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</si>
  <si>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</si>
  <si>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</si>
  <si>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</si>
  <si>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</si>
  <si>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</si>
  <si>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</si>
  <si>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</si>
  <si>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</si>
  <si>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</si>
  <si>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</si>
  <si>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</si>
  <si>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</si>
  <si>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</si>
  <si>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</si>
  <si>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</si>
  <si>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</si>
  <si>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</si>
  <si>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</si>
  <si>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</si>
  <si>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</si>
  <si>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</si>
  <si>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</si>
  <si>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</si>
  <si>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</si>
  <si>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</si>
  <si>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</si>
  <si>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</si>
  <si>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</si>
  <si>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</si>
  <si>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</si>
  <si>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</si>
  <si>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</si>
  <si>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</si>
  <si>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</si>
  <si>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</si>
  <si>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</si>
  <si>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</si>
  <si>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</si>
  <si>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</si>
  <si>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</si>
  <si>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</si>
  <si>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</si>
  <si>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</si>
  <si>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</si>
  <si>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</si>
  <si>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</si>
  <si>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</si>
  <si>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</si>
  <si>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</si>
  <si>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</si>
  <si>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</si>
  <si>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</si>
  <si>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</si>
  <si>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</si>
  <si>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</si>
  <si>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</si>
  <si>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</si>
  <si>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</si>
  <si>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</si>
  <si>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</si>
  <si>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</si>
  <si>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</si>
  <si>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</si>
  <si>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</si>
  <si>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</si>
  <si>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</si>
  <si>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</si>
  <si>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</si>
  <si>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</si>
  <si>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</si>
  <si>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</si>
  <si>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</si>
  <si>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</si>
  <si>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</si>
  <si>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</si>
  <si>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</si>
  <si>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</si>
  <si>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</si>
  <si>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</si>
  <si>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</si>
  <si>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</si>
  <si>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</si>
  <si>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</si>
  <si>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</si>
  <si>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</si>
  <si>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</si>
  <si>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</si>
  <si>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</si>
  <si>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</si>
  <si>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</si>
  <si>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</si>
  <si>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</si>
  <si>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</si>
  <si>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</si>
  <si>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</si>
  <si>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</si>
  <si>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</si>
  <si>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</si>
  <si>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</si>
  <si>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</si>
  <si>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</si>
  <si>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</si>
  <si>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</si>
  <si>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</si>
  <si>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</si>
  <si>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</si>
  <si>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</si>
  <si>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</si>
  <si>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</si>
  <si>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</si>
  <si>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</si>
  <si>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</si>
  <si>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</si>
  <si>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</si>
  <si>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</si>
  <si>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</si>
  <si>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</si>
  <si>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</si>
  <si>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</si>
  <si>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</si>
  <si>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</si>
  <si>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</si>
  <si>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</si>
  <si>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</si>
  <si>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</si>
  <si>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</si>
  <si>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</si>
  <si>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</si>
  <si>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</si>
  <si>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</si>
  <si>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</si>
  <si>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</si>
  <si>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</si>
  <si>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</si>
  <si>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</si>
  <si>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</si>
  <si>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</si>
  <si>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</si>
  <si>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</si>
  <si>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</si>
  <si>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</si>
  <si>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</si>
  <si>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</si>
  <si>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</si>
  <si>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</si>
  <si>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</si>
  <si>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</si>
  <si>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</si>
  <si>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</si>
  <si>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</si>
  <si>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</si>
  <si>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</si>
  <si>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</si>
  <si>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</si>
  <si>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</si>
  <si>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</si>
  <si>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</si>
  <si>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</si>
  <si>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</si>
  <si>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</si>
  <si>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</si>
  <si>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</si>
  <si>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</si>
  <si>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</si>
  <si>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</si>
  <si>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</si>
  <si>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</si>
  <si>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</si>
  <si>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</si>
  <si>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</si>
  <si>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</si>
  <si>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</si>
  <si>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</si>
  <si>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</si>
  <si>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</si>
  <si>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</si>
  <si>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</si>
  <si>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</si>
  <si>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</si>
  <si>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</si>
  <si>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</si>
  <si>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</si>
  <si>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</si>
  <si>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</si>
  <si>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</si>
  <si>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</si>
  <si>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</si>
  <si>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</si>
  <si>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</si>
  <si>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</si>
  <si>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</si>
  <si>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</si>
  <si>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</si>
  <si>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</si>
  <si>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</si>
  <si>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</si>
  <si>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</si>
  <si>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</si>
  <si>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</si>
  <si>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</si>
  <si>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</si>
  <si>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</si>
  <si>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</si>
  <si>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</si>
  <si>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</si>
  <si>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</si>
  <si>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</si>
  <si>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</si>
  <si>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</si>
  <si>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</si>
  <si>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</si>
  <si>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</si>
  <si>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</si>
  <si>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</si>
  <si>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</si>
  <si>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</si>
  <si>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</si>
  <si>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</si>
  <si>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</si>
  <si>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</si>
  <si>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</si>
  <si>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</si>
  <si>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</si>
  <si>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</si>
  <si>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</si>
  <si>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</si>
  <si>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</si>
  <si>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</si>
  <si>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</si>
  <si>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</si>
  <si>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</si>
  <si>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</si>
  <si>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</si>
  <si>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</si>
  <si>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</si>
  <si>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</si>
  <si>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</si>
  <si>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</si>
  <si>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</si>
  <si>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</si>
  <si>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</si>
  <si>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</si>
  <si>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</si>
  <si>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</si>
  <si>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</si>
  <si>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</si>
  <si>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</si>
  <si>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</si>
  <si>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</si>
  <si>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</si>
  <si>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</si>
  <si>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</si>
  <si>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</si>
  <si>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</si>
  <si>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</si>
  <si>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</si>
  <si>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</si>
  <si>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</si>
  <si>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</si>
  <si>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</si>
  <si>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</si>
  <si>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</si>
  <si>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</si>
  <si>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</si>
  <si>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</si>
  <si>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</si>
  <si>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</si>
  <si>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</si>
  <si>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</si>
  <si>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</si>
  <si>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</si>
  <si>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</si>
  <si>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</si>
  <si>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</si>
  <si>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</si>
  <si>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</si>
  <si>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</si>
  <si>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</si>
  <si>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</si>
  <si>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</si>
  <si>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</si>
  <si>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</si>
  <si>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</si>
  <si>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</si>
  <si>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</si>
  <si>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</si>
  <si>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</si>
  <si>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</si>
  <si>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</si>
  <si>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</si>
  <si>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</si>
  <si>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</si>
  <si>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</si>
  <si>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</si>
  <si>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</si>
  <si>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</si>
  <si>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</si>
  <si>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</si>
  <si>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</si>
  <si>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</si>
  <si>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</si>
  <si>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</si>
  <si>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</si>
  <si>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</si>
  <si>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</si>
  <si>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</si>
  <si>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</si>
  <si>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</si>
  <si>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</si>
  <si>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</si>
  <si>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</si>
  <si>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</si>
  <si>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</si>
  <si>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</si>
  <si>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</si>
  <si>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</si>
  <si>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</si>
  <si>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</si>
  <si>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</si>
  <si>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</si>
  <si>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</si>
  <si>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</si>
  <si>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</si>
  <si>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</si>
  <si>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</si>
  <si>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</si>
  <si>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</si>
  <si>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</si>
  <si>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</si>
  <si>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</si>
  <si>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</si>
  <si>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</si>
  <si>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</si>
  <si>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</si>
  <si>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</si>
  <si>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</si>
  <si>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</si>
  <si>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</si>
  <si>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</si>
  <si>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</si>
  <si>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</si>
  <si>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</si>
  <si>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</si>
  <si>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</si>
  <si>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</si>
  <si>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</si>
  <si>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</si>
  <si>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</si>
  <si>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</si>
  <si>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</si>
  <si>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</si>
  <si>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</si>
  <si>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</si>
  <si>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</si>
  <si>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</si>
  <si>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</si>
  <si>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</si>
  <si>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</si>
  <si>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</si>
  <si>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</si>
  <si>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</si>
  <si>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</si>
  <si>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</si>
  <si>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</si>
  <si>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</si>
  <si>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</si>
  <si>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</si>
  <si>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</si>
  <si>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</si>
  <si>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</si>
  <si>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</si>
  <si>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</si>
  <si>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</si>
  <si>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</si>
  <si>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</si>
  <si>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</si>
  <si>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</si>
  <si>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</si>
  <si>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</si>
  <si>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</si>
  <si>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</si>
  <si>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</si>
  <si>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</si>
  <si>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</si>
  <si>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</si>
  <si>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</si>
  <si>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</si>
  <si>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</si>
  <si>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</si>
  <si>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</si>
  <si>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</si>
  <si>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</si>
  <si>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</si>
  <si>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</si>
  <si>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</si>
  <si>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</si>
  <si>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</si>
  <si>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</si>
  <si>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</si>
  <si>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</si>
  <si>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</si>
  <si>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</si>
  <si>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</si>
  <si>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</si>
  <si>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</si>
  <si>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</si>
  <si>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</si>
  <si>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</si>
  <si>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</si>
  <si>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</si>
  <si>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</si>
  <si>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</si>
  <si>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</si>
  <si>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</si>
  <si>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</si>
  <si>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</si>
  <si>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</si>
  <si>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</si>
  <si>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</si>
  <si>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</si>
  <si>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</si>
  <si>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</si>
  <si>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</si>
  <si>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</si>
  <si>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</si>
  <si>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</si>
  <si>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</si>
  <si>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</si>
  <si>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</si>
  <si>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</si>
  <si>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</si>
  <si>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</si>
  <si>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</si>
  <si>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</si>
  <si>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</si>
  <si>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</si>
  <si>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</si>
  <si>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</si>
  <si>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</si>
  <si>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</si>
  <si>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</si>
  <si>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</si>
  <si>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</si>
  <si>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</si>
  <si>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</si>
  <si>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</si>
  <si>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</si>
  <si>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</si>
  <si>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</si>
  <si>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</si>
  <si>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</si>
  <si>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</si>
  <si>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</si>
  <si>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</si>
  <si>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</si>
  <si>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</si>
  <si>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</si>
  <si>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</si>
  <si>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</si>
  <si>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</si>
  <si>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</si>
  <si>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</si>
  <si>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</si>
  <si>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</si>
  <si>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</si>
  <si>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</si>
  <si>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</si>
  <si>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</si>
  <si>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</si>
  <si>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</si>
  <si>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</si>
  <si>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</si>
  <si>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</si>
  <si>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</si>
  <si>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</si>
  <si>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</si>
  <si>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</si>
  <si>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</si>
  <si>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</si>
  <si>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</si>
  <si>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</si>
  <si>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</si>
  <si>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</si>
  <si>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</si>
  <si>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</si>
  <si>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</si>
  <si>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</si>
  <si>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</si>
  <si>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</si>
  <si>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</si>
  <si>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</si>
  <si>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</si>
  <si>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</si>
  <si>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</si>
  <si>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</si>
  <si>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</si>
  <si>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</si>
  <si>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</si>
  <si>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</si>
  <si>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</si>
  <si>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</si>
  <si>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</si>
  <si>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</si>
  <si>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</si>
  <si>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</si>
  <si>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</si>
  <si>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</si>
  <si>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</si>
  <si>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</si>
  <si>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</si>
  <si>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</si>
  <si>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</si>
  <si>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</si>
  <si>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</si>
  <si>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</si>
  <si>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</si>
  <si>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</si>
  <si>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</si>
  <si>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</si>
  <si>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</si>
  <si>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</si>
  <si>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</si>
  <si>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</si>
  <si>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</si>
  <si>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</si>
  <si>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</si>
  <si>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</si>
  <si>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</si>
  <si>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</si>
  <si>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</si>
  <si>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</si>
  <si>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</si>
  <si>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</si>
  <si>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</si>
  <si>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</si>
  <si>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</si>
  <si>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</si>
  <si>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</si>
  <si>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</si>
  <si>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</si>
  <si>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</si>
  <si>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</si>
  <si>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</si>
  <si>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</si>
  <si>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</si>
  <si>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</si>
  <si>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</si>
  <si>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</si>
  <si>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</si>
  <si>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</si>
  <si>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</si>
  <si>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</si>
  <si>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</si>
  <si>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</si>
  <si>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</si>
  <si>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</si>
  <si>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</si>
  <si>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</si>
  <si>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</si>
  <si>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</si>
  <si>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</si>
  <si>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</si>
  <si>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</si>
  <si>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</si>
  <si>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</si>
  <si>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</si>
  <si>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</si>
  <si>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</si>
  <si>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</si>
  <si>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</si>
  <si>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</si>
  <si>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</si>
  <si>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</si>
  <si>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</si>
  <si>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</si>
  <si>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</si>
  <si>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</si>
  <si>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</si>
  <si>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</si>
  <si>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</si>
  <si>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</si>
  <si>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</si>
  <si>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</si>
  <si>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</si>
  <si>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</si>
  <si>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</si>
  <si>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</si>
  <si>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</si>
  <si>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</si>
  <si>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</si>
  <si>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</si>
  <si>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</si>
  <si>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</si>
  <si>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</si>
  <si>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</si>
  <si>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</si>
  <si>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</si>
  <si>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</si>
  <si>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</si>
  <si>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</si>
  <si>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</si>
  <si>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</si>
  <si>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</si>
  <si>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</si>
  <si>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</si>
  <si>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</si>
  <si>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</si>
  <si>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</si>
  <si>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</si>
  <si>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</si>
  <si>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</si>
  <si>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</si>
  <si>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</si>
  <si>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</si>
  <si>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</si>
  <si>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</si>
  <si>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</si>
  <si>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</si>
  <si>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</si>
  <si>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</si>
  <si>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</si>
  <si>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</si>
  <si>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</si>
  <si>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</si>
  <si>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</si>
  <si>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</si>
  <si>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</si>
  <si>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</si>
  <si>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</si>
  <si>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</si>
  <si>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</si>
  <si>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</si>
  <si>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</si>
  <si>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</si>
  <si>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</si>
  <si>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</si>
  <si>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</si>
  <si>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</si>
  <si>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</si>
  <si>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</si>
  <si>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</si>
  <si>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</si>
  <si>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</si>
  <si>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</si>
  <si>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</si>
  <si>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</si>
  <si>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</si>
  <si>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</si>
  <si>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</si>
  <si>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</si>
  <si>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</si>
  <si>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</si>
  <si>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</si>
  <si>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</si>
  <si>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</si>
  <si>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</si>
  <si>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</si>
  <si>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</si>
  <si>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</si>
  <si>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</si>
  <si>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</si>
  <si>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</si>
  <si>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</si>
  <si>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</si>
  <si>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</si>
  <si>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</si>
  <si>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</si>
  <si>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</si>
  <si>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</si>
  <si>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</si>
  <si>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</si>
  <si>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</si>
  <si>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</si>
  <si>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</si>
  <si>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</si>
  <si>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</si>
  <si>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</si>
  <si>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</si>
  <si>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</si>
  <si>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</si>
  <si>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</si>
  <si>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</si>
  <si>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</si>
  <si>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</si>
  <si>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</si>
  <si>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</si>
  <si>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</si>
  <si>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</si>
  <si>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</si>
  <si>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</si>
  <si>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</si>
  <si>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</si>
  <si>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</si>
  <si>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</si>
  <si>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</si>
  <si>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</si>
  <si>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</si>
  <si>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</si>
  <si>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</si>
  <si>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</si>
  <si>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</si>
  <si>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</si>
  <si>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</si>
  <si>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</si>
  <si>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</si>
  <si>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</si>
  <si>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</si>
  <si>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</si>
  <si>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</si>
  <si>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</si>
  <si>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</si>
  <si>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</si>
  <si>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</si>
  <si>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</si>
  <si>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</si>
  <si>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</si>
  <si>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</si>
  <si>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</si>
  <si>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</si>
  <si>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</si>
  <si>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</si>
  <si>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</si>
  <si>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</si>
  <si>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</si>
  <si>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</si>
  <si>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</si>
  <si>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</si>
  <si>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</si>
  <si>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</si>
  <si>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</si>
  <si>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</si>
  <si>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</si>
  <si>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</si>
  <si>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</si>
  <si>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</si>
  <si>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</si>
  <si>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</si>
  <si>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</si>
  <si>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</si>
  <si>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</si>
  <si>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</si>
  <si>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</si>
  <si>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</si>
  <si>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</si>
  <si>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</si>
  <si>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</si>
  <si>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</si>
  <si>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</si>
  <si>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</si>
  <si>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</si>
  <si>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</si>
  <si>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</si>
  <si>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</si>
  <si>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</si>
  <si>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</si>
  <si>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</si>
  <si>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</si>
  <si>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</si>
  <si>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</si>
  <si>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</si>
  <si>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</si>
  <si>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</si>
  <si>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</si>
  <si>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</si>
  <si>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</si>
  <si>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</si>
  <si>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</si>
  <si>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</si>
  <si>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</si>
  <si>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</si>
  <si>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</si>
  <si>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</si>
  <si>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</si>
  <si>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</si>
  <si>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</si>
  <si>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</si>
  <si>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</si>
  <si>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</si>
  <si>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</si>
  <si>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</si>
  <si>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</si>
  <si>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</si>
  <si>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</si>
  <si>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</si>
  <si>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</si>
  <si>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</si>
  <si>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</si>
  <si>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</si>
  <si>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</si>
  <si>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</si>
  <si>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</si>
  <si>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</si>
  <si>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</si>
  <si>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</si>
  <si>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</si>
  <si>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</si>
  <si>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</si>
  <si>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</si>
  <si>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</si>
  <si>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</si>
  <si>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</si>
  <si>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</si>
  <si>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</si>
  <si>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</si>
  <si>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</si>
  <si>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</si>
  <si>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</si>
  <si>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</si>
  <si>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</si>
  <si>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</si>
  <si>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</si>
  <si>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</si>
  <si>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</si>
  <si>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</si>
  <si>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</si>
  <si>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</si>
  <si>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</si>
  <si>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</si>
  <si>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</si>
  <si>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</si>
  <si>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</si>
  <si>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</si>
  <si>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</si>
  <si>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</si>
  <si>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</si>
  <si>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</si>
  <si>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</si>
  <si>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</si>
  <si>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</si>
  <si>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</si>
  <si>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</si>
  <si>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</si>
  <si>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</si>
  <si>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</si>
  <si>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</si>
  <si>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</si>
  <si>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</si>
  <si>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</si>
  <si>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</si>
  <si>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</si>
  <si>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</si>
  <si>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</si>
  <si>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</si>
  <si>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</si>
  <si>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</si>
  <si>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</si>
  <si>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</si>
  <si>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</si>
  <si>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</si>
  <si>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</si>
  <si>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</si>
  <si>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</si>
  <si>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</si>
  <si>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</si>
  <si>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</si>
  <si>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</si>
  <si>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</si>
  <si>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</si>
  <si>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</si>
  <si>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</si>
  <si>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</si>
  <si>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</si>
  <si>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</si>
  <si>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</si>
  <si>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</si>
  <si>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</si>
  <si>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</si>
  <si>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</si>
  <si>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</si>
  <si>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</si>
  <si>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</si>
  <si>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</si>
  <si>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</si>
  <si>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</si>
  <si>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</si>
  <si>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</si>
  <si>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</si>
  <si>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</si>
  <si>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</si>
  <si>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</si>
  <si>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</si>
  <si>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</si>
  <si>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</si>
  <si>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</si>
  <si>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</si>
  <si>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</si>
  <si>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</si>
  <si>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</si>
  <si>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</si>
  <si>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</si>
  <si>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</si>
  <si>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</si>
  <si>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</si>
  <si>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</si>
  <si>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</si>
  <si>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</si>
  <si>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</si>
  <si>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</si>
  <si>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</si>
  <si>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</si>
  <si>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</si>
  <si>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</si>
  <si>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</si>
  <si>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</si>
  <si>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</si>
  <si>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</si>
  <si>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</si>
  <si>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</si>
  <si>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</si>
  <si>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</si>
  <si>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</si>
  <si>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</si>
  <si>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</si>
  <si>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</si>
  <si>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</si>
  <si>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</si>
  <si>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</si>
  <si>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</si>
  <si>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</si>
  <si>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</si>
  <si>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</si>
  <si>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</si>
  <si>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</si>
  <si>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</si>
  <si>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</si>
  <si>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</si>
  <si>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</si>
  <si>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</si>
  <si>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</si>
  <si>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</si>
  <si>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</si>
  <si>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</si>
  <si>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</si>
  <si>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</si>
  <si>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</si>
  <si>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</si>
  <si>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</si>
  <si>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</si>
  <si>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</si>
  <si>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</si>
  <si>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</si>
  <si>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</si>
  <si>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</si>
  <si>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</si>
  <si>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</si>
  <si>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</si>
  <si>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</si>
  <si>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</si>
  <si>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</si>
  <si>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</si>
  <si>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</si>
  <si>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</si>
  <si>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</si>
  <si>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</si>
  <si>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</si>
  <si>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</si>
  <si>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</si>
  <si>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</si>
  <si>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</si>
  <si>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</si>
  <si>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</si>
  <si>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</si>
  <si>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</si>
  <si>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</si>
  <si>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</si>
  <si>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</si>
  <si>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</si>
  <si>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</si>
  <si>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</si>
  <si>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</si>
  <si>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</si>
  <si>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</si>
  <si>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</si>
  <si>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</si>
  <si>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</si>
  <si>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</si>
  <si>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</si>
  <si>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</si>
  <si>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</si>
  <si>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</si>
  <si>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</si>
  <si>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</si>
  <si>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</si>
  <si>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</si>
  <si>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</si>
  <si>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</si>
  <si>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</si>
  <si>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</si>
  <si>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</si>
  <si>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</si>
  <si>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</si>
  <si>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</si>
  <si>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</si>
  <si>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</si>
  <si>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</si>
  <si>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</si>
  <si>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</si>
  <si>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</si>
  <si>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</si>
  <si>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</si>
  <si>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</si>
  <si>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</si>
  <si>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</si>
  <si>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</si>
  <si>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</si>
  <si>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</si>
  <si>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</si>
  <si>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</si>
  <si>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</si>
  <si>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</si>
  <si>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</si>
  <si>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</si>
  <si>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</si>
  <si>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</si>
  <si>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</si>
  <si>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</si>
  <si>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</si>
  <si>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</si>
  <si>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</si>
  <si>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</si>
  <si>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</si>
  <si>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</si>
  <si>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</si>
  <si>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</si>
  <si>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</si>
  <si>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</si>
  <si>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</si>
  <si>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</si>
  <si>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</si>
  <si>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</si>
  <si>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</si>
  <si>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</si>
  <si>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</si>
  <si>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</si>
  <si>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</si>
  <si>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</si>
  <si>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</si>
  <si>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</si>
  <si>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</si>
  <si>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</si>
  <si>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</si>
  <si>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</si>
  <si>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</si>
  <si>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</si>
  <si>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</si>
  <si>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</si>
  <si>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</si>
  <si>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</si>
  <si>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</si>
  <si>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</si>
  <si>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</si>
  <si>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</si>
  <si>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</si>
  <si>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</si>
  <si>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</si>
  <si>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</si>
  <si>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</si>
  <si>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</si>
  <si>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</si>
  <si>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</si>
  <si>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</si>
  <si>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</si>
  <si>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</si>
  <si>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</si>
  <si>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</si>
  <si>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</si>
  <si>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</si>
  <si>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</si>
  <si>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</si>
  <si>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</si>
  <si>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</si>
  <si>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</si>
  <si>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</si>
  <si>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</si>
  <si>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</si>
  <si>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</si>
  <si>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</si>
  <si>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</si>
  <si>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</si>
  <si>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</si>
  <si>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</si>
  <si>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</si>
  <si>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</si>
  <si>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</si>
  <si>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</si>
  <si>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</si>
  <si>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</si>
  <si>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</si>
  <si>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</si>
  <si>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</si>
  <si>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</si>
  <si>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</si>
  <si>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</si>
  <si>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</si>
  <si>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</si>
  <si>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</si>
  <si>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</si>
  <si>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</si>
  <si>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</si>
  <si>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</si>
  <si>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</si>
  <si>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</si>
  <si>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</si>
  <si>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</si>
  <si>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</si>
  <si>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</si>
  <si>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</si>
  <si>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</si>
  <si>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</si>
  <si>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</si>
  <si>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</si>
  <si>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</si>
  <si>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</si>
  <si>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</si>
  <si>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</si>
  <si>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</si>
  <si>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</si>
  <si>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</si>
  <si>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</si>
  <si>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</si>
  <si>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</si>
  <si>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</si>
  <si>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</si>
  <si>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</si>
  <si>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</si>
  <si>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</si>
  <si>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</si>
  <si>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</si>
  <si>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</si>
  <si>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</si>
  <si>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</si>
  <si>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</si>
  <si>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</si>
  <si>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</si>
  <si>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</si>
  <si>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</si>
  <si>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</si>
  <si>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</si>
  <si>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</si>
  <si>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</si>
  <si>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</si>
  <si>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</si>
  <si>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</si>
  <si>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</si>
  <si>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</si>
  <si>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</si>
  <si>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</si>
  <si>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</si>
  <si>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</si>
  <si>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</si>
  <si>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</si>
  <si>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</si>
  <si>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</si>
  <si>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</si>
  <si>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</si>
  <si>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</si>
  <si>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</si>
  <si>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</si>
  <si>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</si>
  <si>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</si>
  <si>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</si>
  <si>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</si>
  <si>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</si>
  <si>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</si>
  <si>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</si>
  <si>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</si>
  <si>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</si>
  <si>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</si>
  <si>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</si>
  <si>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</si>
  <si>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</si>
  <si>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</si>
  <si>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</si>
  <si>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</si>
  <si>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</si>
  <si>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</si>
  <si>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</si>
  <si>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</si>
  <si>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</si>
  <si>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</si>
  <si>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</si>
  <si>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</si>
  <si>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</si>
  <si>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</si>
  <si>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</si>
  <si>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</si>
  <si>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</si>
  <si>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</si>
  <si>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</si>
  <si>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</si>
  <si>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</si>
  <si>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</si>
  <si>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</si>
  <si>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</si>
  <si>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</si>
  <si>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</si>
  <si>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</si>
  <si>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</si>
  <si>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</si>
  <si>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</si>
  <si>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</si>
  <si>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</si>
  <si>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</si>
  <si>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</si>
  <si>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</si>
  <si>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</si>
  <si>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</si>
  <si>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</si>
  <si>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</si>
  <si>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</si>
  <si>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</si>
  <si>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</si>
  <si>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</si>
  <si>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</si>
  <si>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</si>
  <si>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</si>
  <si>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</si>
  <si>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</si>
  <si>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</si>
  <si>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</si>
  <si>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</si>
  <si>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</si>
  <si>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</si>
  <si>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</si>
  <si>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</si>
  <si>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</si>
  <si>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</si>
  <si>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</si>
  <si>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</si>
  <si>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</si>
  <si>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</si>
  <si>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</si>
  <si>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</si>
  <si>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</si>
  <si>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</si>
  <si>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</si>
  <si>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</si>
  <si>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</si>
  <si>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</si>
  <si>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</si>
  <si>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</si>
  <si>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</si>
  <si>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</si>
  <si>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</si>
  <si>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</si>
  <si>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</si>
  <si>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</si>
  <si>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</si>
  <si>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</si>
  <si>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</si>
  <si>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</si>
  <si>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</si>
  <si>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</si>
  <si>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</si>
  <si>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</si>
  <si>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</si>
  <si>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</si>
  <si>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</si>
  <si>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</si>
  <si>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</si>
  <si>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</si>
  <si>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</si>
  <si>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</si>
  <si>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</si>
  <si>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</si>
  <si>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</si>
  <si>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</si>
  <si>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</si>
  <si>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</si>
  <si>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</si>
  <si>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</si>
  <si>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</si>
  <si>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</si>
  <si>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</si>
  <si>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</si>
  <si>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</si>
  <si>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</si>
  <si>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</si>
  <si>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</si>
  <si>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</si>
  <si>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</si>
  <si>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</si>
  <si>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</si>
  <si>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</si>
  <si>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</si>
  <si>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</si>
  <si>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</si>
  <si>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</si>
  <si>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</si>
  <si>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</si>
  <si>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</si>
  <si>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</si>
  <si>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</si>
  <si>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</si>
  <si>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</si>
  <si>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</si>
  <si>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</si>
  <si>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</si>
  <si>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</si>
  <si>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</si>
  <si>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</si>
  <si>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</si>
  <si>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</si>
  <si>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</si>
  <si>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</si>
  <si>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</si>
  <si>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</si>
  <si>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</si>
  <si>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</si>
  <si>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</si>
  <si>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</si>
  <si>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</si>
  <si>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</si>
  <si>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</si>
  <si>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</si>
  <si>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</si>
  <si>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</si>
  <si>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</si>
  <si>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</si>
  <si>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</si>
  <si>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</si>
  <si>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</si>
  <si>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</si>
  <si>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</si>
  <si>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</si>
  <si>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</si>
  <si>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</si>
  <si>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</si>
  <si>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</si>
  <si>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</si>
  <si>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</si>
  <si>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</si>
  <si>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</si>
  <si>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</si>
  <si>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</si>
  <si>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</si>
  <si>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</si>
  <si>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</si>
  <si>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</si>
  <si>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</si>
  <si>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</si>
  <si>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</si>
  <si>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</si>
  <si>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</si>
  <si>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</si>
  <si>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</si>
  <si>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</si>
  <si>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</si>
  <si>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</si>
  <si>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</si>
  <si>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</si>
  <si>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</si>
  <si>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</si>
  <si>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</si>
  <si>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</si>
  <si>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</si>
  <si>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</si>
  <si>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</si>
  <si>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</si>
  <si>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</si>
  <si>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</si>
  <si>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</si>
  <si>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</si>
  <si>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</si>
  <si>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</si>
  <si>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</si>
  <si>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</si>
  <si>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</si>
  <si>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</si>
  <si>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</si>
  <si>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</si>
  <si>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</si>
  <si>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</si>
  <si>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</si>
  <si>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</si>
  <si>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</si>
  <si>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</si>
  <si>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</si>
  <si>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</si>
  <si>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</si>
  <si>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</si>
  <si>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</si>
  <si>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</si>
  <si>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</si>
  <si>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</si>
  <si>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</si>
  <si>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</si>
  <si>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</si>
  <si>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</si>
  <si>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</si>
  <si>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</si>
  <si>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</si>
  <si>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</si>
  <si>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</si>
  <si>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</si>
  <si>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</si>
  <si>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</si>
  <si>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</si>
  <si>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</si>
  <si>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</si>
  <si>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</si>
  <si>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</si>
  <si>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</si>
  <si>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</si>
  <si>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</si>
  <si>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</si>
  <si>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</si>
  <si>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</si>
  <si>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</si>
  <si>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</si>
  <si>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</si>
  <si>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</si>
  <si>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</si>
  <si>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</si>
  <si>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</si>
  <si>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</si>
  <si>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</si>
  <si>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</si>
  <si>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</si>
  <si>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</si>
  <si>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</si>
  <si>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</si>
  <si>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</si>
  <si>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</si>
  <si>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</si>
  <si>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</si>
  <si>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</si>
  <si>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</si>
  <si>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</si>
  <si>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</si>
  <si>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</si>
  <si>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</si>
  <si>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</si>
  <si>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</si>
  <si>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</si>
  <si>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</si>
  <si>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</si>
  <si>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</si>
  <si>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</si>
  <si>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</si>
  <si>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</si>
  <si>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</si>
  <si>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</si>
  <si>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</si>
  <si>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</si>
  <si>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</si>
  <si>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</si>
  <si>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</si>
  <si>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</si>
  <si>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</si>
  <si>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</si>
  <si>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</si>
  <si>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</si>
  <si>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</si>
  <si>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</si>
  <si>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</si>
  <si>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</si>
  <si>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</si>
  <si>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</si>
  <si>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</si>
  <si>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</si>
  <si>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</si>
  <si>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</si>
  <si>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</si>
  <si>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</si>
  <si>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</si>
  <si>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</si>
  <si>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</si>
  <si>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</si>
  <si>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</si>
  <si>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</si>
  <si>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</si>
  <si>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</si>
  <si>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</si>
  <si>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</si>
  <si>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</si>
  <si>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</si>
  <si>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</si>
  <si>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</si>
  <si>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</si>
  <si>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</si>
  <si>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</si>
  <si>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</si>
  <si>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</si>
  <si>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</si>
  <si>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</si>
  <si>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</si>
  <si>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</si>
  <si>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</si>
  <si>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</si>
  <si>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</si>
  <si>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</si>
  <si>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</si>
  <si>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</si>
  <si>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</si>
  <si>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</si>
  <si>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</si>
  <si>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</si>
  <si>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</si>
  <si>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</si>
  <si>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</si>
  <si>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</si>
  <si>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</si>
  <si>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</si>
  <si>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</si>
  <si>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</si>
  <si>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</si>
  <si>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</si>
  <si>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</si>
  <si>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</si>
  <si>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</si>
  <si>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</si>
  <si>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</si>
  <si>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</si>
  <si>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</si>
  <si>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</si>
  <si>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</si>
  <si>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</si>
  <si>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</si>
  <si>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</si>
  <si>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</si>
  <si>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</si>
  <si>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</si>
  <si>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</si>
  <si>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</si>
  <si>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</si>
  <si>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</si>
  <si>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</si>
  <si>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</si>
  <si>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</si>
  <si>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</si>
  <si>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</si>
  <si>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</si>
  <si>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</si>
  <si>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</si>
  <si>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</si>
  <si>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</si>
  <si>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</si>
  <si>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</si>
  <si>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</si>
  <si>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</si>
  <si>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</si>
  <si>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</si>
  <si>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</si>
  <si>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</si>
  <si>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</si>
  <si>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</si>
  <si>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</si>
  <si>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</si>
  <si>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</si>
  <si>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</si>
  <si>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</si>
  <si>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</si>
  <si>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</si>
  <si>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</si>
  <si>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</si>
  <si>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</si>
  <si>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</si>
  <si>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</si>
  <si>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</si>
  <si>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</si>
  <si>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</si>
  <si>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</si>
  <si>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</si>
  <si>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</si>
  <si>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</si>
  <si>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</si>
  <si>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</si>
  <si>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</si>
  <si>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</si>
  <si>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</si>
  <si>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</si>
  <si>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</si>
  <si>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</si>
  <si>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</si>
  <si>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</si>
  <si>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</si>
  <si>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</si>
  <si>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</si>
  <si>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</si>
  <si>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</si>
  <si>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</si>
  <si>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</si>
  <si>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</si>
  <si>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</si>
  <si>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</si>
  <si>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</si>
  <si>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</si>
  <si>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</si>
  <si>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</si>
  <si>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</si>
  <si>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</si>
  <si>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</si>
  <si>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</si>
  <si>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</si>
  <si>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</si>
  <si>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</si>
  <si>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</si>
  <si>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</si>
  <si>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</si>
  <si>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</si>
  <si>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</si>
  <si>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</si>
  <si>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</si>
  <si>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</si>
  <si>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</si>
  <si>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</si>
  <si>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</si>
  <si>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</si>
  <si>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</si>
  <si>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</si>
  <si>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</si>
  <si>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</si>
  <si>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</si>
  <si>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</si>
  <si>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</si>
  <si>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</si>
  <si>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</si>
  <si>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</si>
  <si>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</si>
  <si>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</si>
  <si>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</si>
  <si>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</si>
  <si>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</si>
  <si>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</si>
  <si>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</si>
  <si>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</si>
  <si>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</si>
  <si>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</si>
  <si>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</si>
  <si>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</si>
  <si>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</si>
  <si>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</si>
  <si>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</si>
  <si>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</si>
  <si>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</si>
  <si>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</si>
  <si>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</si>
  <si>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</si>
  <si>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</si>
  <si>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</si>
  <si>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</si>
  <si>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</si>
  <si>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</si>
  <si>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</si>
  <si>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</si>
  <si>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</si>
  <si>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</si>
  <si>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</si>
  <si>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</si>
  <si>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</si>
  <si>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</si>
  <si>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</si>
  <si>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</si>
  <si>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</si>
  <si>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</si>
  <si>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</si>
  <si>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</si>
  <si>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</si>
  <si>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</si>
  <si>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</si>
  <si>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</si>
  <si>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</si>
  <si>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</si>
  <si>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</si>
  <si>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</si>
  <si>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</si>
  <si>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</si>
  <si>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</si>
  <si>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</si>
  <si>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</si>
  <si>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</si>
  <si>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</si>
  <si>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</si>
  <si>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</si>
  <si>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</si>
  <si>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</si>
  <si>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</si>
  <si>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</si>
  <si>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</si>
  <si>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</si>
  <si>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</si>
  <si>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</si>
  <si>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</si>
  <si>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</si>
  <si>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</si>
  <si>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</si>
  <si>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</si>
  <si>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</si>
  <si>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</si>
  <si>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</si>
  <si>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</si>
  <si>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</si>
  <si>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</si>
  <si>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</si>
  <si>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</si>
  <si>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</si>
  <si>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</si>
  <si>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</si>
  <si>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</si>
  <si>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</si>
  <si>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</si>
  <si>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</si>
  <si>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</si>
  <si>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</si>
  <si>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</si>
  <si>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</si>
  <si>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</si>
  <si>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</si>
  <si>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</si>
  <si>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</si>
  <si>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</si>
  <si>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</si>
  <si>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</si>
  <si>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</si>
  <si>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</si>
  <si>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</si>
  <si>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</si>
  <si>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</si>
  <si>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</si>
  <si>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</si>
  <si>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</si>
  <si>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</si>
  <si>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</si>
  <si>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</si>
  <si>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</si>
  <si>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</si>
  <si>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</si>
  <si>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</si>
  <si>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</si>
  <si>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</si>
  <si>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</si>
  <si>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</si>
  <si>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</si>
  <si>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</si>
  <si>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</si>
  <si>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</si>
  <si>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</si>
  <si>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</si>
  <si>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</si>
  <si>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</si>
  <si>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</si>
  <si>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</si>
  <si>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</si>
  <si>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</si>
  <si>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</si>
  <si>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</si>
  <si>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</si>
  <si>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</si>
  <si>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</si>
  <si>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</si>
  <si>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</si>
  <si>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</si>
  <si>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</si>
  <si>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</si>
  <si>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</si>
  <si>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</si>
  <si>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</si>
  <si>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</si>
  <si>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</si>
  <si>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</si>
  <si>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</si>
  <si>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</si>
  <si>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</si>
  <si>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</si>
  <si>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</si>
  <si>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</si>
  <si>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</si>
  <si>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</si>
  <si>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</si>
  <si>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</si>
  <si>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</si>
  <si>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</si>
  <si>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</si>
  <si>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</si>
  <si>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</si>
  <si>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</si>
  <si>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</si>
  <si>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</si>
  <si>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</si>
  <si>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</si>
  <si>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</si>
  <si>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</si>
  <si>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</si>
  <si>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</si>
  <si>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</si>
  <si>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</si>
  <si>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</si>
  <si>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</si>
  <si>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</si>
  <si>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</si>
  <si>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</si>
  <si>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</si>
  <si>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</si>
  <si>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</si>
  <si>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</si>
  <si>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</si>
  <si>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</si>
  <si>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</si>
  <si>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</si>
  <si>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</si>
  <si>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</si>
  <si>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</si>
  <si>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</si>
  <si>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</si>
  <si>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</si>
  <si>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</si>
  <si>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</si>
  <si>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</si>
  <si>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</si>
  <si>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</si>
  <si>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</si>
  <si>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</si>
  <si>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</si>
  <si>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</si>
  <si>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</si>
  <si>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</si>
  <si>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</si>
  <si>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</si>
  <si>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</si>
  <si>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</si>
  <si>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</si>
  <si>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</si>
  <si>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</si>
  <si>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</si>
  <si>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</si>
  <si>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</si>
  <si>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</si>
  <si>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</si>
  <si>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</si>
  <si>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</si>
  <si>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</si>
  <si>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</si>
  <si>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</si>
  <si>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</si>
  <si>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</si>
  <si>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</si>
  <si>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</si>
  <si>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</si>
  <si>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</si>
  <si>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</si>
  <si>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</si>
  <si>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</si>
  <si>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</si>
  <si>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</si>
  <si>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</si>
  <si>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</si>
  <si>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</si>
  <si>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</si>
  <si>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</si>
  <si>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</si>
  <si>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</si>
  <si>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</si>
  <si>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</si>
  <si>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</si>
  <si>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</si>
  <si>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</si>
  <si>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</si>
  <si>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</si>
  <si>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</si>
  <si>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</si>
  <si>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</si>
  <si>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</si>
  <si>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</si>
  <si>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</si>
  <si>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</si>
  <si>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</si>
  <si>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</si>
  <si>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</si>
  <si>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</si>
  <si>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</si>
  <si>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</si>
  <si>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</si>
  <si>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</si>
  <si>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</si>
  <si>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</si>
  <si>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</si>
  <si>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</si>
  <si>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</si>
  <si>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</si>
  <si>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</si>
  <si>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</si>
  <si>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</si>
  <si>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</si>
  <si>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</si>
  <si>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</si>
  <si>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</si>
  <si>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</si>
  <si>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</si>
  <si>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</si>
  <si>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</si>
  <si>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</si>
  <si>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</si>
  <si>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</si>
  <si>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</si>
  <si>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</si>
  <si>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</si>
  <si>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</si>
  <si>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</si>
  <si>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</si>
  <si>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</si>
  <si>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</si>
  <si>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</si>
  <si>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</si>
  <si>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</si>
  <si>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</si>
  <si>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</si>
  <si>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</si>
  <si>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</si>
  <si>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</si>
  <si>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</si>
  <si>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</si>
  <si>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</si>
  <si>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</si>
  <si>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</si>
  <si>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</si>
  <si>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</si>
  <si>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</si>
  <si>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</si>
  <si>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</si>
  <si>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</si>
  <si>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</si>
  <si>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</si>
  <si>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</si>
  <si>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</si>
  <si>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</si>
  <si>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</si>
  <si>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</si>
  <si>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</si>
  <si>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</si>
  <si>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</si>
  <si>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</si>
  <si>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</si>
  <si>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</si>
  <si>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</si>
  <si>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</si>
  <si>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</si>
  <si>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</si>
  <si>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</si>
  <si>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</si>
  <si>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</si>
  <si>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</si>
  <si>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</si>
  <si>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</si>
  <si>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</si>
  <si>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</si>
  <si>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</si>
  <si>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</si>
  <si>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</si>
  <si>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</si>
  <si>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</si>
  <si>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</si>
  <si>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</si>
  <si>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</si>
  <si>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</si>
  <si>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</si>
  <si>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</si>
  <si>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</si>
  <si>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</si>
  <si>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</si>
  <si>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</si>
  <si>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</si>
  <si>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</si>
  <si>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</si>
  <si>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</si>
  <si>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</si>
  <si>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</si>
  <si>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</si>
  <si>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</si>
  <si>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</si>
  <si>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</si>
  <si>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</si>
  <si>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</si>
  <si>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</si>
  <si>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</si>
  <si>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</si>
  <si>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</si>
  <si>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</si>
  <si>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</si>
  <si>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</si>
  <si>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</si>
  <si>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</si>
  <si>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</si>
  <si>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</si>
  <si>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</si>
  <si>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</si>
  <si>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</si>
  <si>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</si>
  <si>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</si>
  <si>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</si>
  <si>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</si>
  <si>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</si>
  <si>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</si>
  <si>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</si>
  <si>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</si>
  <si>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</si>
  <si>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</si>
  <si>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</si>
  <si>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</si>
  <si>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</si>
  <si>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</si>
  <si>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</si>
  <si>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</si>
  <si>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</si>
  <si>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</si>
  <si>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</si>
  <si>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</si>
  <si>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</si>
  <si>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</si>
  <si>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</si>
  <si>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</si>
  <si>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</si>
  <si>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</si>
  <si>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</si>
  <si>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</si>
  <si>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</si>
  <si>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</si>
  <si>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</si>
  <si>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</si>
  <si>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</si>
  <si>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</si>
  <si>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</si>
  <si>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</si>
  <si>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</si>
  <si>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</si>
  <si>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</si>
  <si>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</si>
  <si>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</si>
  <si>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</si>
  <si>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</si>
  <si>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</si>
  <si>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</si>
  <si>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</si>
  <si>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</si>
  <si>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</si>
  <si>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</si>
  <si>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</si>
  <si>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</si>
  <si>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</si>
  <si>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</si>
  <si>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</si>
  <si>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</si>
  <si>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</si>
  <si>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</si>
  <si>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</si>
  <si>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</si>
  <si>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</si>
  <si>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</si>
  <si>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</si>
  <si>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</si>
  <si>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</si>
  <si>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</si>
  <si>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</si>
  <si>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</si>
  <si>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</si>
  <si>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</si>
  <si>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</si>
  <si>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</si>
  <si>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</si>
  <si>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</si>
  <si>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</si>
  <si>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</si>
  <si>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</si>
  <si>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</si>
  <si>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</si>
  <si>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</si>
  <si>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</si>
  <si>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</si>
  <si>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</si>
  <si>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</si>
  <si>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</si>
  <si>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</si>
  <si>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</si>
  <si>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</si>
  <si>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</si>
  <si>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</si>
  <si>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</si>
  <si>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</si>
  <si>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</si>
  <si>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</si>
  <si>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</si>
  <si>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</si>
  <si>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</si>
  <si>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</si>
  <si>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</si>
  <si>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</si>
  <si>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</si>
  <si>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</si>
  <si>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</si>
  <si>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</si>
  <si>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</si>
  <si>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</si>
  <si>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</si>
  <si>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</si>
  <si>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</si>
  <si>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</si>
  <si>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</si>
  <si>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</si>
  <si>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</si>
  <si>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</si>
  <si>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</si>
  <si>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</si>
  <si>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</si>
  <si>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</si>
  <si>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</si>
  <si>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</si>
  <si>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</si>
  <si>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</si>
  <si>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</si>
  <si>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</si>
  <si>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</si>
  <si>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</si>
  <si>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</si>
  <si>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</si>
  <si>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</si>
  <si>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</si>
  <si>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</si>
  <si>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</si>
  <si>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</si>
  <si>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</si>
  <si>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</si>
  <si>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</si>
  <si>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</si>
  <si>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</si>
  <si>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</si>
  <si>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</si>
  <si>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</si>
  <si>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</si>
  <si>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</si>
  <si>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</si>
  <si>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</si>
  <si>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</si>
  <si>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</si>
  <si>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</si>
  <si>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</si>
  <si>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</si>
  <si>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</si>
  <si>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</si>
  <si>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</si>
  <si>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</si>
  <si>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</si>
  <si>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</si>
  <si>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</si>
  <si>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</si>
  <si>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</si>
  <si>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</si>
  <si>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</si>
  <si>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</si>
  <si>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</si>
  <si>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</si>
  <si>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</si>
  <si>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</si>
  <si>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</si>
  <si>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</si>
  <si>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</si>
  <si>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</si>
  <si>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</si>
  <si>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</si>
  <si>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</si>
  <si>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</si>
  <si>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</si>
  <si>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</si>
  <si>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</si>
  <si>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</si>
  <si>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</si>
  <si>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</si>
  <si>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</si>
  <si>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</si>
  <si>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</si>
  <si>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</si>
  <si>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</si>
  <si>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</si>
  <si>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</si>
  <si>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</si>
  <si>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</si>
  <si>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</si>
  <si>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</si>
  <si>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</si>
  <si>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</si>
  <si>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</si>
  <si>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</si>
  <si>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</si>
  <si>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</si>
  <si>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</si>
  <si>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</si>
  <si>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</si>
  <si>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</si>
  <si>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</si>
  <si>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</si>
  <si>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</si>
  <si>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</si>
  <si>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</si>
  <si>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</si>
  <si>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</si>
  <si>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</si>
  <si>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</si>
  <si>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</si>
  <si>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</si>
  <si>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</si>
  <si>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</si>
  <si>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</si>
  <si>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</si>
  <si>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</si>
  <si>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</si>
  <si>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</si>
  <si>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</si>
  <si>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</si>
  <si>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</si>
  <si>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</si>
  <si>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</si>
  <si>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</si>
  <si>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</si>
  <si>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</si>
  <si>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</si>
  <si>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</si>
  <si>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</si>
  <si>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</si>
  <si>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</si>
  <si>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</si>
  <si>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</si>
  <si>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</si>
  <si>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</si>
  <si>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</si>
  <si>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</si>
  <si>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</si>
  <si>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</si>
  <si>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</si>
  <si>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</si>
  <si>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</si>
  <si>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</si>
  <si>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</si>
  <si>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</si>
  <si>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</si>
  <si>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</si>
  <si>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</si>
  <si>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</si>
  <si>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</si>
  <si>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</si>
  <si>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</si>
  <si>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</si>
  <si>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</si>
  <si>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</si>
  <si>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</si>
  <si>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</si>
  <si>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</si>
  <si>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</si>
  <si>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</si>
  <si>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</si>
  <si>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</si>
  <si>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</si>
  <si>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</si>
  <si>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</si>
  <si>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</si>
  <si>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</si>
  <si>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</si>
  <si>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</si>
  <si>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</si>
  <si>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</si>
  <si>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</si>
  <si>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</si>
  <si>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</si>
  <si>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</si>
  <si>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</si>
  <si>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</si>
  <si>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</si>
  <si>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</si>
  <si>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</si>
  <si>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</si>
  <si>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</si>
  <si>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</si>
  <si>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</si>
  <si>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</si>
  <si>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</si>
  <si>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</si>
  <si>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</si>
  <si>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</si>
  <si>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</si>
  <si>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</si>
  <si>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</si>
  <si>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</si>
  <si>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</si>
  <si>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</si>
  <si>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</si>
  <si>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</si>
  <si>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</si>
  <si>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</si>
  <si>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</si>
  <si>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</si>
  <si>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</si>
  <si>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</si>
  <si>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</si>
  <si>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</si>
  <si>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</si>
  <si>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</si>
  <si>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</si>
  <si>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</si>
  <si>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</si>
  <si>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</si>
  <si>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</si>
  <si>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</si>
  <si>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</si>
  <si>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</si>
  <si>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</si>
  <si>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</si>
  <si>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</si>
  <si>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</si>
  <si>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</si>
  <si>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</si>
  <si>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</si>
  <si>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</si>
  <si>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</si>
  <si>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</si>
  <si>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</si>
  <si>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</si>
  <si>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</si>
  <si>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</si>
  <si>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</si>
  <si>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</si>
  <si>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</si>
  <si>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</si>
  <si>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</si>
  <si>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</si>
  <si>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</si>
  <si>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</si>
  <si>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</si>
  <si>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</si>
  <si>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</si>
  <si>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</si>
  <si>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</si>
  <si>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</si>
  <si>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</si>
  <si>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</si>
  <si>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</si>
  <si>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</si>
  <si>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</si>
  <si>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</si>
  <si>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</si>
  <si>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</si>
  <si>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</si>
  <si>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</si>
  <si>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</si>
  <si>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</si>
  <si>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</si>
  <si>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</si>
  <si>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</si>
  <si>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</si>
  <si>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</si>
  <si>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</si>
  <si>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</si>
  <si>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</si>
  <si>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</si>
  <si>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</si>
  <si>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</si>
  <si>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</si>
  <si>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</si>
  <si>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</si>
  <si>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</si>
  <si>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</si>
  <si>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</si>
  <si>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</si>
  <si>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</si>
  <si>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</si>
  <si>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</si>
  <si>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</si>
  <si>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</si>
  <si>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</si>
  <si>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</si>
  <si>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</si>
  <si>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</si>
  <si>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</si>
  <si>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</si>
  <si>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</si>
  <si>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</si>
  <si>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</si>
  <si>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</si>
  <si>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</si>
  <si>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</si>
  <si>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</si>
  <si>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</si>
  <si>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</si>
  <si>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</si>
  <si>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</si>
  <si>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</si>
  <si>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</si>
  <si>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</si>
  <si>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</si>
  <si>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</si>
  <si>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</si>
  <si>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</si>
  <si>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</si>
  <si>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</si>
  <si>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</si>
  <si>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</si>
  <si>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</si>
  <si>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</si>
  <si>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</si>
  <si>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</si>
  <si>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</si>
  <si>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</si>
  <si>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</si>
  <si>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</si>
  <si>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</si>
  <si>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</si>
  <si>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</si>
  <si>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</si>
  <si>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</si>
  <si>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</si>
  <si>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</si>
  <si>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</si>
  <si>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</si>
  <si>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</si>
  <si>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</si>
  <si>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</si>
  <si>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</si>
  <si>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</si>
  <si>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</si>
  <si>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</si>
  <si>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</si>
  <si>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</si>
  <si>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</si>
  <si>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</si>
  <si>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</si>
  <si>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</si>
  <si>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</si>
  <si>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</si>
  <si>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</si>
  <si>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</si>
  <si>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</si>
  <si>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</si>
  <si>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</si>
  <si>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</si>
  <si>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</si>
  <si>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</si>
  <si>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</si>
  <si>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</si>
  <si>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</si>
  <si>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</si>
  <si>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</si>
  <si>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</si>
  <si>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</si>
  <si>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</si>
  <si>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</si>
  <si>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</si>
  <si>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</si>
  <si>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</si>
  <si>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</si>
  <si>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</si>
  <si>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</si>
  <si>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</si>
  <si>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</si>
  <si>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</si>
  <si>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</si>
  <si>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</si>
  <si>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</si>
  <si>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</si>
  <si>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</si>
  <si>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</si>
  <si>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</si>
  <si>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</si>
  <si>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</si>
  <si>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</si>
  <si>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</si>
  <si>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</si>
  <si>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</si>
  <si>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</si>
  <si>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</si>
  <si>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</si>
  <si>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</si>
  <si>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</si>
  <si>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</si>
  <si>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</si>
  <si>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</si>
  <si>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</si>
  <si>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</si>
  <si>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</si>
  <si>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</si>
  <si>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</si>
  <si>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</si>
  <si>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</si>
  <si>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</si>
  <si>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</si>
  <si>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</si>
  <si>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</si>
  <si>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</si>
  <si>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</si>
  <si>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</si>
  <si>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</si>
  <si>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</si>
  <si>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</si>
  <si>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</si>
  <si>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</si>
  <si>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</si>
  <si>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</si>
  <si>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</si>
  <si>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</si>
  <si>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</si>
  <si>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</si>
  <si>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</si>
  <si>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</si>
  <si>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</si>
  <si>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</si>
  <si>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</si>
  <si>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</si>
  <si>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</si>
  <si>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</si>
  <si>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</si>
  <si>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</si>
  <si>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</si>
  <si>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</si>
  <si>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</si>
  <si>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</si>
  <si>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</si>
  <si>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</si>
  <si>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</si>
  <si>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</si>
  <si>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</si>
  <si>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</si>
  <si>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</si>
  <si>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</si>
  <si>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</si>
  <si>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</si>
  <si>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</si>
  <si>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</si>
  <si>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</si>
  <si>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</si>
  <si>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</si>
  <si>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</si>
  <si>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</si>
  <si>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</si>
  <si>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</si>
  <si>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</si>
  <si>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</si>
  <si>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</si>
  <si>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</si>
  <si>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</si>
  <si>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</si>
  <si>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</si>
  <si>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</si>
  <si>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</si>
  <si>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</si>
  <si>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</si>
  <si>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</si>
  <si>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</si>
  <si>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</si>
  <si>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</si>
  <si>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</si>
  <si>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</si>
  <si>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</si>
  <si>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</si>
  <si>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</si>
  <si>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</si>
  <si>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</si>
  <si>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</si>
  <si>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</si>
  <si>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</si>
  <si>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</si>
  <si>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</si>
  <si>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</si>
  <si>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</si>
  <si>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</si>
  <si>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</si>
  <si>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</si>
  <si>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</si>
  <si>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</si>
  <si>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</si>
  <si>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</si>
  <si>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</si>
  <si>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</si>
  <si>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</si>
  <si>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</si>
  <si>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</si>
  <si>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</si>
  <si>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</si>
  <si>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</si>
  <si>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</si>
  <si>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</si>
  <si>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</si>
  <si>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</si>
  <si>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</si>
  <si>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</si>
  <si>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</si>
  <si>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</si>
  <si>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</si>
  <si>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</si>
  <si>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</si>
  <si>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</si>
  <si>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</si>
  <si>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</si>
  <si>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</si>
  <si>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</si>
  <si>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</si>
  <si>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</si>
  <si>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</si>
  <si>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</si>
  <si>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</si>
  <si>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</si>
  <si>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</si>
  <si>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</si>
  <si>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</si>
  <si>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</si>
  <si>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</si>
  <si>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</si>
  <si>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</si>
  <si>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</si>
  <si>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</si>
  <si>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</si>
  <si>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</si>
  <si>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</si>
  <si>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</si>
  <si>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</si>
  <si>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</si>
  <si>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</si>
  <si>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</si>
  <si>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</si>
  <si>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</si>
  <si>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</si>
  <si>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</si>
  <si>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</si>
  <si>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</si>
  <si>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</si>
  <si>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</si>
  <si>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</si>
  <si>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</si>
  <si>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</si>
  <si>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</si>
  <si>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</si>
  <si>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</si>
  <si>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</si>
  <si>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</si>
  <si>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</si>
  <si>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</si>
  <si>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</si>
  <si>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</si>
  <si>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</si>
  <si>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</si>
  <si>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</si>
  <si>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</si>
  <si>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</si>
  <si>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</si>
  <si>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</si>
  <si>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</si>
  <si>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</si>
  <si>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</si>
  <si>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</si>
  <si>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</si>
  <si>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</si>
  <si>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</si>
  <si>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</si>
  <si>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</si>
  <si>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</si>
  <si>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</si>
  <si>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</si>
  <si>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</si>
  <si>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</si>
  <si>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</si>
  <si>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</si>
  <si>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</si>
  <si>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</si>
  <si>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</si>
  <si>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</si>
  <si>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</si>
  <si>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</si>
  <si>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</si>
  <si>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</si>
  <si>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</si>
  <si>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</si>
  <si>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</si>
  <si>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</si>
  <si>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</si>
  <si>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</si>
  <si>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</si>
  <si>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</si>
  <si>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</si>
  <si>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</si>
  <si>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</si>
  <si>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</si>
  <si>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</si>
  <si>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</si>
  <si>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</si>
  <si>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</si>
  <si>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</si>
  <si>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</si>
  <si>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</si>
  <si>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</si>
  <si>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</si>
  <si>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</si>
  <si>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</si>
  <si>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</si>
  <si>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</si>
  <si>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</si>
  <si>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</si>
  <si>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</si>
  <si>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</si>
  <si>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</si>
  <si>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</si>
  <si>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</si>
  <si>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</si>
  <si>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</si>
  <si>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</si>
  <si>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</si>
  <si>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</si>
  <si>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</si>
  <si>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</si>
  <si>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</si>
  <si>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</si>
  <si>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</si>
  <si>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</si>
  <si>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</si>
  <si>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</si>
  <si>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</si>
  <si>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</si>
  <si>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</si>
  <si>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</si>
  <si>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</si>
  <si>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</si>
  <si>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</si>
  <si>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</si>
  <si>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</si>
  <si>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</si>
  <si>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</si>
  <si>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</si>
  <si>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</si>
  <si>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</si>
  <si>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</si>
  <si>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</si>
  <si>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</si>
  <si>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</si>
  <si>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</si>
  <si>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</si>
  <si>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</si>
  <si>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</si>
  <si>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</si>
  <si>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</si>
  <si>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</si>
  <si>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</si>
  <si>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</si>
  <si>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</si>
  <si>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</si>
  <si>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</si>
  <si>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</si>
  <si>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</si>
  <si>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</si>
  <si>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</si>
  <si>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</si>
  <si>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</si>
  <si>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</si>
  <si>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</si>
  <si>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</si>
  <si>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</si>
  <si>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</si>
  <si>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</si>
  <si>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</si>
  <si>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</si>
  <si>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</si>
  <si>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</si>
  <si>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</si>
  <si>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</si>
  <si>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</si>
  <si>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</si>
  <si>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</si>
  <si>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</si>
  <si>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</si>
  <si>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</si>
  <si>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</si>
  <si>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</si>
  <si>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</si>
  <si>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</si>
  <si>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</si>
  <si>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</si>
  <si>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</si>
  <si>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</si>
  <si>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</si>
  <si>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</si>
  <si>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</si>
  <si>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</si>
  <si>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</si>
  <si>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</si>
  <si>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</si>
  <si>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</si>
  <si>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</si>
  <si>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</si>
  <si>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</si>
  <si>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</si>
  <si>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</si>
  <si>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</si>
  <si>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</si>
  <si>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</si>
  <si>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</si>
  <si>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</si>
  <si>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</si>
  <si>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</si>
  <si>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</si>
  <si>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</si>
  <si>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</si>
  <si>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</si>
  <si>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</si>
  <si>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</si>
  <si>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</si>
  <si>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</si>
  <si>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</si>
  <si>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</si>
  <si>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</si>
  <si>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</si>
  <si>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</si>
  <si>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</si>
  <si>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</si>
  <si>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</si>
  <si>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</si>
  <si>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</si>
  <si>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</si>
  <si>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</si>
  <si>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</si>
  <si>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</si>
  <si>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</si>
  <si>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</si>
  <si>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</si>
  <si>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</si>
  <si>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</si>
  <si>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</si>
  <si>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</si>
  <si>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</si>
  <si>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</si>
  <si>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</si>
  <si>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</si>
  <si>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</si>
  <si>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</si>
  <si>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</si>
  <si>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</si>
  <si>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</si>
  <si>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</si>
  <si>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</si>
  <si>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</si>
  <si>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</si>
  <si>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</si>
  <si>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</si>
  <si>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</si>
  <si>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</si>
  <si>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</si>
  <si>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</si>
  <si>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</si>
  <si>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</si>
  <si>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</si>
  <si>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</si>
  <si>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</si>
  <si>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</si>
  <si>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</si>
  <si>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</si>
  <si>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</si>
  <si>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</si>
  <si>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</si>
  <si>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</si>
  <si>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</si>
  <si>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</si>
  <si>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</si>
  <si>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</si>
  <si>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</si>
  <si>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</si>
  <si>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</si>
  <si>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</si>
  <si>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</si>
  <si>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</si>
  <si>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</si>
  <si>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</si>
  <si>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</si>
  <si>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</si>
  <si>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</si>
  <si>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</si>
  <si>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</si>
  <si>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</si>
  <si>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</si>
  <si>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</si>
  <si>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</si>
  <si>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</si>
  <si>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</si>
  <si>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</si>
  <si>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</si>
  <si>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</si>
  <si>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</si>
  <si>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</si>
  <si>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</si>
  <si>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</si>
  <si>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</si>
  <si>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</si>
  <si>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</si>
  <si>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</si>
  <si>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</si>
  <si>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</si>
  <si>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</si>
  <si>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</si>
  <si>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</si>
  <si>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</si>
  <si>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</si>
  <si>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</si>
  <si>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</si>
  <si>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</si>
  <si>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</si>
  <si>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</si>
  <si>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</si>
  <si>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</si>
  <si>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</si>
  <si>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</si>
  <si>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</si>
  <si>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</si>
  <si>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</si>
  <si>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</si>
  <si>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</si>
  <si>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</si>
  <si>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</si>
  <si>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</si>
  <si>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</si>
  <si>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</si>
  <si>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</si>
  <si>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</si>
  <si>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</si>
  <si>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</si>
  <si>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</si>
  <si>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</si>
  <si>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</si>
  <si>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</si>
  <si>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</si>
  <si>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</si>
  <si>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</si>
  <si>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</si>
  <si>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</si>
  <si>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</si>
  <si>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</si>
  <si>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</si>
  <si>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</si>
  <si>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</si>
  <si>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</si>
  <si>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</si>
  <si>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</si>
  <si>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</si>
  <si>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</si>
  <si>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</si>
  <si>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</si>
  <si>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</si>
  <si>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</si>
  <si>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</si>
  <si>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</si>
  <si>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</si>
  <si>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</si>
  <si>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</si>
  <si>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</si>
  <si>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</si>
  <si>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</si>
  <si>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</si>
  <si>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</si>
  <si>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</si>
  <si>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</si>
  <si>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</si>
  <si>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</si>
  <si>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</si>
  <si>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</si>
  <si>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</si>
  <si>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</si>
  <si>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</si>
  <si>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</si>
  <si>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</si>
  <si>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</si>
  <si>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</si>
  <si>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</si>
  <si>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</si>
  <si>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</si>
  <si>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</si>
  <si>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</si>
  <si>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</si>
  <si>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</si>
  <si>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</si>
  <si>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</si>
  <si>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</si>
  <si>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</si>
  <si>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</si>
  <si>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</si>
  <si>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</si>
  <si>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</si>
  <si>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</si>
  <si>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</si>
  <si>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</si>
  <si>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</si>
  <si>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</si>
  <si>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</si>
  <si>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</si>
  <si>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</si>
  <si>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</si>
  <si>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</si>
  <si>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</si>
  <si>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</si>
  <si>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</si>
  <si>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</si>
  <si>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</si>
  <si>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</si>
  <si>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</si>
  <si>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</si>
  <si>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</si>
  <si>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</si>
  <si>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</si>
  <si>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</si>
  <si>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</si>
  <si>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</si>
  <si>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</si>
  <si>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</si>
  <si>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</si>
  <si>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</si>
  <si>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</si>
  <si>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</si>
  <si>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</si>
  <si>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</si>
  <si>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</si>
  <si>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</si>
  <si>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</si>
  <si>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</si>
  <si>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</si>
  <si>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</si>
  <si>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</si>
  <si>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</si>
  <si>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</si>
  <si>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</si>
  <si>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</si>
  <si>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</si>
  <si>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</si>
  <si>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</si>
  <si>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</si>
  <si>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</si>
  <si>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</si>
  <si>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</si>
  <si>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</si>
  <si>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</si>
  <si>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</si>
  <si>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</si>
  <si>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</si>
  <si>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</si>
  <si>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</si>
  <si>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</si>
  <si>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</si>
  <si>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</si>
  <si>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</si>
  <si>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</si>
  <si>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</si>
  <si>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</si>
  <si>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</si>
  <si>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</si>
  <si>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</si>
  <si>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</si>
  <si>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</si>
  <si>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</si>
  <si>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</si>
  <si>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</si>
  <si>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</si>
  <si>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</si>
  <si>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</si>
  <si>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</si>
  <si>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</si>
  <si>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</si>
  <si>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</si>
  <si>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</si>
  <si>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</si>
  <si>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</si>
  <si>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</si>
  <si>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</si>
  <si>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</si>
  <si>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</si>
  <si>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</si>
  <si>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</si>
  <si>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</si>
  <si>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</si>
  <si>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</si>
  <si>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</si>
  <si>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</si>
  <si>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</si>
  <si>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</si>
  <si>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</si>
  <si>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</si>
  <si>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</si>
  <si>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</si>
  <si>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</si>
  <si>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</si>
  <si>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</si>
  <si>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</si>
  <si>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</si>
  <si>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</si>
  <si>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</si>
  <si>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</si>
  <si>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</si>
  <si>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</si>
  <si>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</si>
  <si>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</si>
  <si>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</si>
  <si>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</si>
  <si>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</si>
  <si>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</si>
  <si>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</si>
  <si>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</si>
  <si>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</si>
  <si>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</si>
  <si>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</si>
  <si>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</si>
  <si>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</si>
  <si>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</si>
  <si>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</si>
  <si>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</si>
  <si>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</si>
  <si>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</si>
  <si>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</si>
  <si>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</si>
  <si>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</si>
  <si>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</si>
  <si>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</si>
  <si>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</si>
  <si>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</si>
  <si>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</si>
  <si>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</si>
  <si>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</si>
  <si>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</si>
  <si>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</si>
  <si>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</si>
  <si>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</si>
  <si>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</si>
  <si>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</si>
  <si>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</si>
  <si>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</si>
  <si>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</si>
  <si>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</si>
  <si>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</si>
  <si>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</si>
  <si>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</si>
  <si>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</si>
  <si>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</si>
  <si>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</si>
  <si>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</si>
  <si>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</si>
  <si>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</si>
  <si>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</si>
  <si>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</si>
  <si>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</si>
  <si>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</si>
  <si>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</si>
  <si>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</si>
  <si>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</si>
  <si>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</si>
  <si>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</si>
  <si>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</si>
  <si>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</si>
  <si>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</si>
  <si>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</si>
  <si>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</si>
  <si>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</si>
  <si>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</si>
  <si>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</si>
  <si>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</si>
  <si>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</si>
  <si>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</si>
  <si>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</si>
  <si>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</si>
  <si>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</si>
  <si>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</si>
  <si>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</si>
  <si>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</si>
  <si>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</si>
  <si>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</si>
  <si>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</si>
  <si>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</si>
  <si>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</si>
  <si>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</si>
  <si>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</si>
  <si>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</si>
  <si>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</si>
  <si>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</si>
  <si>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</si>
  <si>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</si>
  <si>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</si>
  <si>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</si>
  <si>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</si>
  <si>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</si>
  <si>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</si>
  <si>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</si>
  <si>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</si>
  <si>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</si>
  <si>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</si>
  <si>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</si>
  <si>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</si>
  <si>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</si>
  <si>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</si>
  <si>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</si>
  <si>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</si>
  <si>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</si>
  <si>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</si>
  <si>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</si>
  <si>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</si>
  <si>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</si>
  <si>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</si>
  <si>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</si>
  <si>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</si>
  <si>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</si>
  <si>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</si>
  <si>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</si>
  <si>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</si>
  <si>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</si>
  <si>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</si>
  <si>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</si>
  <si>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</si>
  <si>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</si>
  <si>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</si>
  <si>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</si>
  <si>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</si>
  <si>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</si>
  <si>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</si>
  <si>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</si>
  <si>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</si>
  <si>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</si>
  <si>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</si>
  <si>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</si>
  <si>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</si>
  <si>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</si>
  <si>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</si>
  <si>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</si>
  <si>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</si>
  <si>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</si>
  <si>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</si>
  <si>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</si>
  <si>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</si>
  <si>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</si>
  <si>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</si>
  <si>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</si>
  <si>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</si>
  <si>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</si>
  <si>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</si>
  <si>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</si>
  <si>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</si>
  <si>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</si>
  <si>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</si>
  <si>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</si>
  <si>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</si>
  <si>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</si>
  <si>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</si>
  <si>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</si>
  <si>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</si>
  <si>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</si>
  <si>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</si>
  <si>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</si>
  <si>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</si>
  <si>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</si>
  <si>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</si>
  <si>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</si>
  <si>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</si>
  <si>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</si>
  <si>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</si>
  <si>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</si>
  <si>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</si>
  <si>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</si>
  <si>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</si>
  <si>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</si>
  <si>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</si>
  <si>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</si>
  <si>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</si>
  <si>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</si>
  <si>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</si>
  <si>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</si>
  <si>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</si>
  <si>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</si>
  <si>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</si>
  <si>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</si>
  <si>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</si>
  <si>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</si>
  <si>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</si>
  <si>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</si>
  <si>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</si>
  <si>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</si>
  <si>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</si>
  <si>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</si>
  <si>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</si>
  <si>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</si>
  <si>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</si>
  <si>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</si>
  <si>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</si>
  <si>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</si>
  <si>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</si>
  <si>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</si>
  <si>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</si>
  <si>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</si>
  <si>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</si>
  <si>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</si>
  <si>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</si>
  <si>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</si>
  <si>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</si>
  <si>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</si>
  <si>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</si>
  <si>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</si>
  <si>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</si>
  <si>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</si>
  <si>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</si>
  <si>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</si>
  <si>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</si>
  <si>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</si>
  <si>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</si>
  <si>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</si>
  <si>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</si>
  <si>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</si>
  <si>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</si>
  <si>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</si>
  <si>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</si>
  <si>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</si>
  <si>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</si>
  <si>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</si>
  <si>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</si>
  <si>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</si>
  <si>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</si>
  <si>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</si>
  <si>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</si>
  <si>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</si>
  <si>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</si>
  <si>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</si>
  <si>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</si>
  <si>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</si>
  <si>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</si>
  <si>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</si>
  <si>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</si>
  <si>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</si>
  <si>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</si>
  <si>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</si>
  <si>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</si>
  <si>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</si>
  <si>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</si>
  <si>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</si>
  <si>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</si>
  <si>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</si>
  <si>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</si>
  <si>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</si>
  <si>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</si>
  <si>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</si>
  <si>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</si>
  <si>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</si>
  <si>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</si>
  <si>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</si>
  <si>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</si>
  <si>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</si>
  <si>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</si>
  <si>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</si>
  <si>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</si>
  <si>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</si>
  <si>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</si>
  <si>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</si>
  <si>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</si>
  <si>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</si>
  <si>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</si>
  <si>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</si>
  <si>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</si>
  <si>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</si>
  <si>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</si>
  <si>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</si>
  <si>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</si>
  <si>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</si>
  <si>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</si>
  <si>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</si>
  <si>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</si>
  <si>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</si>
  <si>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</si>
  <si>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</si>
  <si>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</si>
  <si>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</si>
  <si>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</si>
  <si>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</si>
  <si>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</si>
  <si>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</si>
  <si>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</si>
  <si>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</si>
  <si>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</si>
  <si>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</si>
  <si>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</si>
  <si>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</si>
  <si>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</si>
  <si>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</si>
  <si>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</si>
  <si>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</si>
  <si>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</si>
  <si>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</si>
  <si>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</si>
  <si>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</si>
  <si>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</si>
  <si>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</si>
  <si>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</si>
  <si>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</si>
  <si>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</si>
  <si>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</si>
  <si>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</si>
  <si>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</si>
  <si>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</si>
  <si>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</si>
  <si>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</si>
  <si>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</si>
  <si>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</si>
  <si>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</si>
  <si>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</si>
  <si>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</si>
  <si>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</si>
  <si>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</si>
  <si>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</si>
  <si>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</si>
  <si>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</si>
  <si>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</si>
  <si>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</si>
  <si>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</si>
  <si>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</si>
  <si>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</si>
  <si>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</si>
  <si>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</si>
  <si>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</si>
  <si>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</si>
  <si>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</si>
  <si>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</si>
  <si>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</si>
  <si>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</si>
  <si>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</si>
  <si>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</si>
  <si>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</si>
  <si>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</si>
  <si>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</si>
  <si>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</si>
  <si>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</si>
  <si>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</si>
  <si>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</si>
  <si>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</si>
  <si>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</si>
  <si>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</si>
  <si>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</si>
  <si>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</si>
  <si>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</si>
  <si>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</si>
  <si>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</si>
  <si>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</si>
  <si>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</si>
  <si>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</si>
  <si>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</si>
  <si>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</si>
  <si>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</si>
  <si>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</si>
  <si>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</si>
  <si>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</si>
  <si>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</si>
  <si>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</si>
  <si>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</si>
  <si>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</si>
  <si>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</si>
  <si>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</si>
  <si>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</si>
  <si>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</si>
  <si>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</si>
  <si>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</si>
  <si>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</si>
  <si>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</si>
  <si>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</si>
  <si>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</si>
  <si>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</si>
  <si>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</si>
  <si>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</si>
  <si>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</si>
  <si>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</si>
  <si>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</si>
  <si>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</si>
  <si>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</si>
  <si>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</si>
  <si>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</si>
  <si>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</si>
  <si>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</si>
  <si>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</si>
  <si>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</si>
  <si>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</si>
  <si>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</si>
  <si>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</si>
  <si>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</si>
  <si>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</si>
  <si>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</si>
  <si>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</si>
  <si>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</si>
  <si>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</si>
  <si>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</si>
  <si>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</si>
  <si>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</si>
  <si>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</si>
  <si>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</si>
  <si>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</si>
  <si>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</si>
  <si>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</si>
  <si>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</si>
  <si>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</si>
  <si>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</si>
  <si>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</si>
  <si>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</si>
  <si>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</si>
  <si>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</si>
  <si>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</si>
  <si>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</si>
  <si>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</si>
  <si>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</si>
  <si>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</si>
  <si>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</si>
  <si>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</si>
  <si>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</si>
  <si>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</si>
  <si>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</si>
  <si>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</si>
  <si>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</si>
  <si>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</si>
  <si>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</si>
  <si>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</si>
  <si>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</si>
  <si>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</si>
  <si>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</si>
  <si>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</si>
  <si>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</si>
  <si>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</si>
  <si>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</si>
  <si>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</si>
  <si>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</si>
  <si>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</si>
  <si>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</si>
  <si>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</si>
  <si>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</si>
  <si>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</si>
  <si>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</si>
  <si>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</si>
  <si>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</si>
  <si>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</si>
  <si>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</si>
  <si>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</si>
  <si>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</si>
  <si>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</si>
  <si>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</si>
  <si>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</si>
  <si>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</si>
  <si>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</si>
  <si>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</si>
  <si>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</si>
  <si>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</si>
  <si>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</si>
  <si>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</si>
  <si>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</si>
  <si>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</si>
  <si>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</si>
  <si>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</si>
  <si>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</si>
  <si>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</si>
  <si>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</si>
  <si>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</si>
  <si>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</si>
  <si>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</si>
  <si>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</si>
  <si>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</si>
  <si>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</si>
  <si>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</si>
  <si>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</si>
  <si>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</si>
  <si>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</si>
  <si>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</si>
  <si>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</si>
  <si>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</si>
  <si>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</si>
  <si>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</si>
  <si>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</si>
  <si>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</si>
  <si>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</si>
  <si>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</si>
  <si>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</si>
  <si>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</si>
  <si>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</si>
  <si>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</si>
  <si>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</si>
  <si>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</si>
  <si>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</si>
  <si>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</si>
  <si>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</si>
  <si>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</si>
  <si>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</si>
  <si>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</si>
  <si>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</si>
  <si>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</si>
  <si>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</si>
  <si>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</si>
  <si>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</si>
  <si>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</si>
  <si>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</si>
  <si>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</si>
  <si>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</si>
  <si>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</si>
  <si>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</si>
  <si>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</si>
  <si>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</si>
  <si>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</si>
  <si>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</si>
  <si>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</si>
  <si>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</si>
  <si>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</si>
  <si>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</si>
  <si>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</si>
  <si>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</si>
  <si>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</si>
  <si>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</si>
  <si>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</si>
  <si>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</si>
  <si>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</si>
  <si>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</si>
  <si>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</si>
  <si>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</si>
  <si>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</si>
  <si>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</si>
  <si>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</si>
  <si>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</si>
  <si>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</si>
  <si>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</si>
  <si>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</si>
  <si>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</si>
  <si>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</si>
  <si>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</si>
  <si>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</si>
  <si>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</si>
  <si>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</si>
  <si>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</si>
  <si>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</si>
  <si>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</si>
  <si>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</si>
  <si>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</si>
  <si>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</si>
  <si>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</si>
  <si>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</si>
  <si>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</si>
  <si>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</si>
  <si>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</si>
  <si>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</si>
  <si>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</si>
  <si>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</si>
  <si>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</si>
  <si>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</si>
  <si>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</si>
  <si>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</si>
  <si>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</si>
  <si>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</si>
  <si>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</si>
  <si>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</si>
  <si>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</si>
  <si>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</si>
  <si>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</si>
  <si>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</si>
  <si>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</si>
  <si>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</si>
  <si>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</si>
  <si>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</si>
  <si>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</si>
  <si>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</si>
  <si>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</si>
  <si>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</si>
  <si>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</si>
  <si>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</si>
  <si>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</si>
  <si>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</si>
  <si>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</si>
  <si>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</si>
  <si>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</si>
  <si>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</si>
  <si>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</si>
  <si>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</si>
  <si>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</si>
  <si>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</si>
  <si>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</si>
  <si>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</si>
  <si>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</si>
  <si>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</si>
  <si>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</si>
  <si>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</si>
  <si>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</si>
  <si>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</si>
  <si>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</si>
  <si>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</si>
  <si>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</si>
  <si>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</si>
  <si>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</si>
  <si>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</si>
  <si>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</si>
  <si>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</si>
  <si>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</si>
  <si>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</si>
  <si>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</si>
  <si>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</si>
  <si>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</si>
  <si>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</si>
  <si>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</si>
  <si>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</si>
  <si>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</si>
  <si>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</si>
  <si>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</si>
  <si>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</si>
  <si>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</si>
  <si>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</si>
  <si>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</si>
  <si>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</si>
  <si>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</si>
  <si>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</si>
  <si>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</si>
  <si>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</si>
  <si>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</si>
  <si>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</si>
  <si>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</si>
  <si>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</si>
  <si>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</si>
  <si>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</si>
  <si>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</si>
  <si>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</si>
  <si>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</si>
  <si>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</si>
  <si>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</si>
  <si>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</si>
  <si>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</si>
  <si>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</si>
  <si>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</si>
  <si>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</si>
  <si>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</si>
  <si>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</si>
  <si>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</si>
  <si>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</si>
  <si>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</si>
  <si>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</si>
  <si>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</si>
  <si>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</si>
  <si>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</si>
  <si>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</si>
  <si>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</si>
  <si>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</si>
  <si>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</si>
  <si>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</si>
  <si>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</si>
  <si>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</si>
  <si>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</si>
  <si>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</si>
  <si>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</si>
  <si>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</si>
  <si>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</si>
  <si>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</si>
  <si>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</si>
  <si>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</si>
  <si>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</si>
  <si>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</si>
  <si>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</si>
  <si>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</si>
  <si>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</si>
  <si>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</si>
  <si>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</si>
  <si>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</si>
  <si>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</si>
  <si>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</si>
  <si>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</si>
  <si>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</si>
  <si>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</si>
  <si>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</si>
  <si>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</si>
  <si>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</si>
  <si>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</si>
  <si>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</si>
  <si>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</si>
  <si>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</si>
  <si>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</si>
  <si>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</si>
  <si>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</si>
  <si>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</si>
  <si>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</si>
  <si>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</si>
  <si>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</si>
  <si>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</si>
  <si>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</si>
  <si>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</si>
  <si>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</si>
  <si>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</si>
  <si>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</si>
  <si>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</si>
  <si>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</si>
  <si>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</si>
  <si>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</si>
  <si>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</si>
  <si>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</si>
  <si>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</si>
  <si>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</si>
  <si>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</si>
  <si>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</si>
  <si>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</si>
  <si>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</si>
  <si>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</si>
  <si>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</si>
  <si>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</si>
  <si>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</si>
  <si>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</si>
  <si>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</si>
  <si>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</si>
  <si>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</si>
  <si>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</si>
  <si>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</si>
  <si>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</si>
  <si>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</si>
  <si>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</si>
  <si>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</si>
  <si>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</si>
  <si>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</si>
  <si>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</si>
  <si>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</si>
  <si>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</si>
  <si>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</si>
  <si>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</si>
  <si>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</si>
  <si>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</si>
  <si>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</si>
  <si>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</si>
  <si>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</si>
  <si>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</si>
  <si>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</si>
  <si>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</si>
  <si>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</si>
  <si>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</si>
  <si>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</si>
  <si>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</si>
  <si>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</si>
  <si>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</si>
  <si>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</si>
  <si>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</si>
  <si>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</si>
  <si>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</si>
  <si>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</si>
  <si>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</si>
  <si>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</si>
  <si>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</si>
  <si>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</si>
  <si>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</si>
  <si>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</si>
  <si>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</si>
  <si>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</si>
  <si>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</si>
  <si>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</si>
  <si>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</si>
  <si>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</si>
  <si>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</si>
  <si>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</si>
  <si>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</si>
  <si>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</si>
  <si>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</si>
  <si>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</si>
  <si>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</si>
  <si>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</si>
  <si>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</si>
  <si>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</si>
  <si>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</si>
  <si>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</si>
  <si>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</si>
  <si>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</si>
  <si>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</si>
  <si>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</si>
  <si>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</si>
  <si>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</si>
  <si>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</si>
  <si>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</si>
  <si>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</si>
  <si>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</si>
  <si>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</si>
  <si>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</si>
  <si>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</si>
  <si>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</si>
  <si>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</si>
  <si>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</si>
  <si>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</si>
  <si>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</si>
  <si>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</si>
  <si>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</si>
  <si>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</si>
  <si>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</si>
  <si>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</si>
  <si>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</si>
  <si>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</si>
  <si>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</si>
  <si>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</si>
  <si>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</si>
  <si>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</si>
  <si>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</si>
  <si>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</si>
  <si>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</si>
  <si>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</si>
  <si>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</si>
  <si>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</si>
  <si>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</si>
  <si>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</si>
  <si>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</si>
  <si>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</si>
  <si>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</si>
  <si>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</si>
  <si>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</si>
  <si>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</si>
  <si>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</si>
  <si>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</si>
  <si>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</si>
  <si>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</si>
  <si>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</si>
  <si>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</si>
  <si>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</si>
  <si>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</si>
  <si>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</si>
  <si>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</si>
  <si>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</si>
  <si>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</si>
  <si>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</si>
  <si>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</si>
  <si>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</si>
  <si>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</si>
  <si>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</si>
  <si>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</si>
  <si>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</si>
  <si>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</si>
  <si>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</si>
  <si>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</si>
  <si>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</si>
  <si>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</si>
  <si>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</si>
  <si>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</si>
  <si>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</si>
  <si>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</si>
  <si>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</si>
  <si>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</si>
  <si>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</si>
  <si>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</si>
  <si>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</si>
  <si>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</si>
  <si>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</si>
  <si>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</si>
  <si>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</si>
  <si>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</si>
  <si>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</si>
  <si>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</si>
  <si>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</si>
  <si>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</si>
  <si>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</si>
  <si>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</si>
  <si>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</si>
  <si>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</si>
  <si>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</si>
  <si>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</si>
  <si>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</si>
  <si>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</si>
  <si>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</si>
  <si>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</si>
  <si>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</si>
  <si>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</si>
  <si>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</si>
  <si>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</si>
  <si>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</si>
  <si>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</si>
  <si>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</si>
  <si>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</si>
  <si>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</si>
  <si>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</si>
  <si>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</si>
  <si>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</si>
  <si>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</si>
  <si>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</si>
  <si>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</si>
  <si>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</si>
  <si>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</si>
  <si>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</si>
  <si>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</si>
  <si>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</si>
  <si>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</si>
  <si>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</si>
  <si>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</si>
  <si>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</si>
  <si>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</si>
  <si>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</si>
  <si>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</si>
  <si>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</si>
  <si>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</si>
  <si>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</si>
  <si>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</si>
  <si>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</si>
  <si>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</si>
  <si>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</si>
  <si>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</si>
  <si>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</si>
  <si>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</si>
  <si>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</si>
  <si>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</si>
  <si>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</si>
  <si>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</si>
  <si>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</si>
  <si>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</si>
  <si>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</si>
  <si>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</si>
  <si>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</si>
  <si>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</si>
  <si>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</si>
  <si>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</si>
  <si>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</si>
  <si>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</si>
  <si>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</si>
  <si>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</si>
  <si>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</si>
  <si>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</si>
  <si>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</si>
  <si>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</si>
  <si>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</si>
  <si>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</si>
  <si>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</si>
  <si>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</si>
  <si>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</si>
  <si>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</si>
  <si>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</si>
  <si>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</si>
  <si>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</si>
  <si>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</si>
  <si>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</si>
  <si>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</si>
  <si>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</si>
  <si>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</si>
  <si>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</si>
  <si>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</si>
  <si>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</si>
  <si>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</si>
  <si>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</si>
  <si>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</si>
  <si>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</si>
  <si>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</si>
  <si>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</si>
  <si>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</si>
  <si>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</si>
  <si>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</si>
  <si>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</si>
  <si>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</si>
  <si>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</si>
  <si>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</si>
  <si>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</si>
  <si>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</si>
  <si>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</si>
  <si>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</si>
  <si>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</si>
  <si>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</si>
  <si>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</si>
  <si>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</si>
  <si>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</si>
  <si>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</si>
  <si>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</si>
  <si>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</si>
  <si>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</si>
  <si>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</si>
  <si>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</si>
  <si>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</si>
  <si>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</si>
  <si>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</si>
  <si>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</si>
  <si>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</si>
  <si>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</si>
  <si>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</si>
  <si>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</si>
  <si>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</si>
  <si>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</si>
  <si>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</si>
  <si>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</si>
  <si>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</si>
  <si>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</si>
  <si>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</si>
  <si>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</si>
  <si>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</si>
  <si>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</si>
  <si>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</si>
  <si>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</si>
  <si>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</si>
  <si>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</si>
  <si>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</si>
  <si>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</si>
  <si>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</si>
  <si>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</si>
  <si>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</si>
  <si>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</si>
  <si>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</si>
  <si>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</si>
  <si>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</si>
  <si>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</si>
  <si>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</si>
  <si>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</si>
  <si>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</si>
  <si>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</si>
  <si>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</si>
  <si>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</si>
  <si>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</si>
  <si>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</si>
  <si>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</si>
  <si>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</si>
  <si>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</si>
  <si>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</si>
  <si>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</si>
  <si>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</si>
  <si>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</si>
  <si>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</si>
  <si>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</si>
  <si>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</si>
  <si>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</si>
  <si>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</si>
  <si>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</si>
  <si>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</si>
  <si>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</si>
  <si>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</si>
  <si>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</si>
  <si>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</si>
  <si>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</si>
  <si>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</si>
  <si>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</si>
  <si>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</si>
  <si>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</si>
  <si>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</si>
  <si>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</si>
  <si>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</si>
  <si>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</si>
  <si>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</si>
  <si>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</si>
  <si>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</si>
  <si>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</si>
  <si>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</si>
  <si>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</si>
  <si>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</si>
  <si>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</si>
  <si>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</si>
  <si>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</si>
  <si>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</si>
  <si>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</si>
  <si>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</si>
  <si>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</si>
  <si>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</si>
  <si>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</si>
  <si>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</si>
  <si>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</si>
  <si>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</si>
  <si>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</si>
  <si>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</si>
  <si>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</si>
  <si>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</si>
  <si>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</si>
  <si>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</si>
  <si>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</si>
  <si>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</si>
  <si>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</si>
  <si>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</si>
  <si>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</si>
  <si>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</si>
  <si>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</si>
  <si>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</si>
  <si>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</si>
  <si>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</si>
  <si>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</si>
  <si>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</si>
  <si>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</si>
  <si>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</si>
  <si>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</si>
  <si>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</si>
  <si>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</si>
  <si>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</si>
  <si>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</si>
  <si>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</si>
  <si>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</si>
  <si>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</si>
  <si>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</si>
  <si>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</si>
  <si>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</si>
  <si>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</si>
  <si>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</si>
  <si>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</si>
  <si>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</si>
  <si>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</si>
  <si>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</si>
  <si>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</si>
  <si>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</si>
  <si>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</si>
  <si>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</si>
  <si>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</si>
  <si>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</si>
  <si>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</si>
  <si>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</si>
  <si>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</si>
  <si>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</si>
  <si>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</si>
  <si>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</si>
  <si>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</si>
  <si>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</si>
  <si>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</si>
  <si>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</si>
  <si>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</si>
  <si>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</si>
  <si>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</si>
  <si>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</si>
  <si>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</si>
  <si>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</si>
  <si>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</si>
  <si>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</si>
  <si>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</si>
  <si>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</si>
  <si>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</si>
  <si>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</si>
  <si>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</si>
  <si>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</si>
  <si>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</si>
  <si>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</si>
  <si>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</si>
  <si>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</si>
  <si>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</si>
  <si>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</si>
  <si>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</si>
  <si>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</si>
  <si>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</si>
  <si>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</si>
  <si>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</si>
  <si>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</si>
  <si>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</si>
  <si>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</si>
  <si>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</si>
  <si>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</si>
  <si>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</si>
  <si>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</si>
  <si>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</si>
  <si>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</si>
  <si>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</si>
  <si>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</si>
  <si>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</si>
  <si>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</si>
  <si>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</si>
  <si>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</si>
  <si>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</si>
  <si>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</si>
  <si>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</si>
  <si>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</si>
  <si>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</si>
  <si>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</si>
  <si>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</si>
  <si>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</si>
  <si>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</si>
  <si>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</si>
  <si>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</si>
  <si>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</si>
  <si>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</si>
  <si>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</si>
  <si>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</si>
  <si>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</si>
  <si>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</si>
  <si>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</si>
  <si>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</si>
  <si>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</si>
  <si>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</si>
  <si>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</si>
  <si>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</si>
  <si>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</si>
  <si>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</si>
  <si>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</si>
  <si>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</si>
  <si>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</si>
  <si>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</si>
  <si>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</si>
  <si>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</si>
  <si>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</si>
  <si>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</si>
  <si>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</si>
  <si>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</si>
  <si>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</si>
  <si>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</si>
  <si>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</si>
  <si>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</si>
  <si>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</si>
  <si>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</si>
  <si>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</si>
  <si>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</si>
  <si>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</si>
  <si>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</si>
  <si>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</si>
  <si>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</si>
  <si>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</si>
  <si>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</si>
  <si>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</si>
  <si>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</si>
  <si>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</si>
  <si>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</si>
  <si>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</si>
  <si>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</si>
  <si>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</si>
  <si>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</si>
  <si>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</si>
  <si>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</si>
  <si>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</si>
  <si>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</si>
  <si>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</si>
  <si>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</si>
  <si>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</si>
  <si>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</si>
  <si>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</si>
  <si>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</si>
  <si>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</si>
  <si>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</si>
  <si>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</si>
  <si>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</si>
  <si>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</si>
  <si>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</si>
  <si>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</si>
  <si>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</si>
  <si>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</si>
  <si>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</si>
  <si>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</si>
  <si>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</si>
  <si>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</si>
  <si>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</si>
  <si>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</si>
  <si>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</si>
  <si>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</si>
  <si>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</si>
  <si>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</si>
  <si>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</si>
  <si>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</si>
  <si>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</si>
  <si>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</si>
  <si>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</si>
  <si>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</si>
  <si>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</si>
  <si>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</si>
  <si>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</si>
  <si>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</si>
  <si>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</si>
  <si>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</si>
  <si>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</si>
  <si>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</si>
  <si>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</si>
  <si>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</si>
  <si>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</si>
  <si>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</si>
  <si>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</si>
  <si>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</si>
  <si>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</si>
  <si>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</si>
  <si>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</si>
  <si>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</si>
  <si>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</si>
  <si>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</si>
  <si>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</si>
  <si>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</si>
  <si>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</si>
  <si>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</si>
  <si>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</si>
  <si>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</si>
  <si>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</si>
  <si>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</si>
  <si>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</si>
  <si>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</si>
  <si>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</si>
  <si>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</si>
  <si>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</si>
  <si>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</si>
  <si>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</si>
  <si>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</si>
  <si>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</si>
  <si>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</si>
  <si>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</si>
  <si>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</si>
  <si>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</si>
  <si>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</si>
  <si>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</si>
  <si>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</si>
  <si>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</si>
  <si>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</si>
  <si>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</si>
  <si>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</si>
  <si>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</si>
  <si>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</si>
  <si>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</si>
  <si>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</si>
  <si>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</si>
  <si>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</si>
  <si>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</si>
  <si>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</si>
  <si>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</si>
  <si>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</si>
  <si>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</si>
  <si>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</si>
  <si>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</si>
  <si>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</si>
  <si>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</si>
  <si>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</si>
  <si>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</si>
  <si>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</si>
  <si>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</si>
  <si>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</si>
  <si>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</si>
  <si>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</si>
  <si>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</si>
  <si>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</si>
  <si>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</si>
  <si>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</si>
  <si>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</si>
  <si>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</si>
  <si>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</si>
  <si>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</si>
  <si>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</si>
  <si>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</si>
  <si>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</si>
  <si>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</si>
  <si>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</si>
  <si>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</si>
  <si>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</si>
  <si>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</si>
  <si>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</si>
  <si>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</si>
  <si>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</si>
  <si>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</si>
  <si>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</si>
  <si>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</si>
  <si>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</si>
  <si>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</si>
  <si>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</si>
  <si>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</si>
  <si>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</si>
  <si>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</si>
  <si>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</si>
  <si>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</si>
  <si>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</si>
  <si>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</si>
  <si>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</si>
  <si>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</si>
  <si>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</si>
  <si>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</si>
  <si>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</si>
  <si>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</si>
  <si>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</si>
  <si>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</si>
  <si>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</si>
  <si>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</si>
  <si>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</si>
  <si>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</si>
  <si>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</si>
  <si>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</si>
  <si>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</si>
  <si>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</si>
  <si>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</si>
  <si>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</si>
  <si>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</si>
  <si>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</si>
  <si>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</si>
  <si>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</si>
  <si>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</si>
  <si>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</si>
  <si>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</si>
  <si>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</si>
  <si>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</si>
  <si>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</si>
  <si>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</si>
  <si>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</si>
  <si>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</si>
  <si>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</si>
  <si>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</si>
  <si>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</si>
  <si>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</si>
  <si>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</si>
  <si>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</si>
  <si>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</si>
  <si>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</si>
  <si>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</si>
  <si>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</si>
  <si>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</si>
  <si>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</si>
  <si>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</si>
  <si>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</si>
  <si>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</si>
  <si>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</si>
  <si>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</si>
  <si>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</si>
  <si>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</si>
  <si>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</si>
  <si>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</si>
  <si>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</si>
  <si>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</si>
  <si>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</si>
  <si>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</si>
  <si>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</si>
  <si>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</si>
  <si>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</si>
  <si>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</si>
  <si>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</si>
  <si>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</si>
  <si>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</si>
  <si>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</si>
  <si>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</si>
  <si>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</si>
  <si>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</si>
  <si>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</si>
  <si>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</si>
  <si>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</si>
  <si>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</si>
  <si>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</si>
  <si>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</si>
  <si>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</si>
  <si>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</si>
  <si>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</si>
  <si>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</si>
  <si>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</si>
  <si>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</si>
  <si>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</si>
  <si>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</si>
  <si>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</si>
  <si>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</si>
  <si>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</si>
  <si>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</si>
  <si>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</si>
  <si>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</si>
  <si>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</si>
  <si>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</si>
  <si>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</si>
  <si>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</si>
  <si>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</si>
  <si>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</si>
  <si>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</si>
  <si>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</si>
  <si>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</si>
  <si>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</si>
  <si>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</si>
  <si>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</si>
  <si>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</si>
  <si>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</si>
  <si>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</si>
  <si>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</si>
  <si>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</si>
  <si>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</si>
  <si>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</si>
  <si>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</si>
  <si>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</si>
  <si>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</si>
  <si>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</si>
  <si>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</si>
  <si>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</si>
  <si>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</si>
  <si>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</si>
  <si>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</si>
  <si>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</si>
  <si>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</si>
  <si>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</si>
  <si>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</si>
  <si>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</si>
  <si>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</si>
  <si>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</si>
  <si>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</si>
  <si>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</si>
  <si>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</si>
  <si>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</si>
  <si>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</si>
  <si>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</si>
  <si>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</si>
  <si>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</si>
  <si>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</si>
  <si>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</si>
  <si>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</si>
  <si>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</si>
  <si>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</si>
  <si>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</si>
  <si>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</si>
  <si>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</si>
  <si>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</si>
  <si>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</si>
  <si>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</si>
  <si>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</si>
  <si>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</si>
  <si>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</si>
  <si>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</si>
  <si>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</si>
  <si>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</si>
  <si>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</si>
  <si>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</si>
  <si>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</si>
  <si>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</si>
  <si>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</si>
  <si>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</si>
  <si>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</si>
  <si>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</si>
  <si>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</si>
  <si>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</si>
  <si>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</si>
  <si>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</si>
  <si>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</si>
  <si>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</si>
  <si>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</si>
  <si>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</si>
  <si>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</si>
  <si>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</si>
  <si>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</si>
  <si>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</si>
  <si>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</si>
  <si>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</si>
  <si>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</si>
  <si>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</si>
  <si>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</si>
  <si>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</si>
  <si>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</si>
  <si>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</si>
  <si>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</si>
  <si>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</si>
  <si>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</si>
  <si>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</si>
  <si>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</si>
  <si>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</si>
  <si>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</si>
  <si>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</si>
  <si>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</si>
  <si>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</si>
  <si>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</si>
  <si>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</si>
  <si>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</si>
  <si>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</si>
  <si>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</si>
  <si>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</si>
  <si>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</si>
  <si>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</si>
  <si>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</si>
  <si>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</si>
  <si>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</si>
  <si>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</si>
  <si>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</si>
  <si>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</si>
  <si>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</si>
  <si>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</si>
  <si>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</si>
  <si>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</si>
  <si>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</si>
  <si>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</si>
  <si>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</si>
  <si>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</si>
  <si>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</si>
  <si>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</si>
  <si>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</si>
  <si>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</si>
  <si>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</si>
  <si>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</si>
  <si>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</si>
  <si>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</si>
  <si>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</si>
  <si>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</si>
  <si>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</si>
  <si>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</si>
  <si>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</si>
  <si>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</si>
  <si>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</si>
  <si>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</si>
  <si>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</si>
  <si>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</si>
  <si>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</si>
  <si>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</si>
  <si>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</si>
  <si>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</si>
  <si>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</si>
  <si>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</si>
  <si>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</si>
  <si>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</si>
  <si>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</si>
  <si>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</si>
  <si>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</si>
  <si>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</si>
  <si>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</si>
  <si>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</si>
  <si>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</si>
  <si>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</si>
  <si>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</si>
  <si>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</si>
  <si>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</si>
  <si>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</si>
  <si>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</si>
  <si>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</si>
  <si>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</si>
  <si>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</si>
  <si>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</si>
  <si>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</si>
  <si>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</si>
  <si>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</si>
  <si>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</si>
  <si>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</si>
  <si>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</si>
  <si>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</si>
  <si>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</si>
  <si>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</si>
  <si>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</si>
  <si>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</si>
  <si>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</si>
  <si>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</si>
  <si>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</si>
  <si>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</si>
  <si>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</si>
  <si>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</si>
  <si>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</si>
  <si>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</si>
  <si>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</si>
  <si>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</si>
  <si>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</si>
  <si>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</si>
  <si>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</si>
  <si>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</si>
  <si>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</si>
  <si>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</si>
  <si>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</si>
  <si>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</si>
  <si>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</si>
  <si>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</si>
  <si>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</si>
  <si>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</si>
  <si>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</si>
  <si>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</si>
  <si>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</si>
  <si>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</si>
  <si>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</si>
  <si>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</si>
  <si>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</si>
  <si>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</si>
  <si>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</si>
  <si>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</si>
  <si>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</si>
  <si>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</si>
  <si>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</si>
  <si>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</si>
  <si>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</si>
  <si>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</si>
  <si>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</si>
  <si>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</si>
  <si>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</si>
  <si>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</si>
  <si>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</si>
  <si>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</si>
  <si>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</si>
  <si>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</si>
  <si>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</si>
  <si>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</si>
  <si>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</si>
  <si>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</si>
  <si>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</si>
  <si>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</si>
  <si>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</si>
  <si>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</si>
  <si>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</si>
  <si>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</si>
  <si>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</si>
  <si>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</si>
  <si>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</si>
  <si>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</si>
  <si>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</si>
  <si>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</si>
  <si>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</si>
  <si>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</si>
  <si>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</si>
  <si>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</si>
  <si>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</si>
  <si>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</si>
  <si>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</si>
  <si>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</si>
  <si>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</si>
  <si>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</si>
  <si>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</si>
  <si>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</si>
  <si>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</si>
  <si>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</si>
  <si>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</si>
  <si>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</si>
  <si>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</si>
  <si>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</si>
  <si>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</si>
  <si>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</si>
  <si>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</si>
  <si>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</si>
  <si>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</si>
  <si>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</si>
  <si>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</si>
  <si>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</si>
  <si>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</si>
  <si>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</si>
  <si>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</si>
  <si>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</si>
  <si>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</si>
  <si>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</si>
  <si>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</si>
  <si>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</si>
  <si>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</si>
  <si>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</si>
  <si>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</si>
  <si>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</si>
  <si>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</si>
  <si>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</si>
  <si>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</si>
  <si>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</si>
  <si>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</si>
  <si>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</si>
  <si>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</si>
  <si>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</si>
  <si>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</si>
  <si>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</si>
  <si>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</si>
  <si>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</si>
  <si>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</si>
  <si>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</si>
  <si>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</si>
  <si>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</si>
  <si>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</si>
  <si>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</si>
  <si>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</si>
  <si>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</si>
  <si>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</si>
  <si>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</si>
  <si>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</si>
  <si>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</si>
  <si>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</si>
  <si>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</si>
  <si>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</si>
  <si>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</si>
  <si>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</si>
  <si>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</si>
  <si>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</si>
  <si>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</si>
  <si>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</si>
  <si>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</si>
  <si>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</si>
  <si>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</si>
  <si>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</si>
  <si>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</si>
  <si>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</si>
  <si>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</si>
  <si>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</si>
  <si>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</si>
  <si>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</si>
  <si>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</si>
  <si>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</si>
  <si>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</si>
  <si>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</si>
  <si>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</si>
  <si>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</si>
  <si>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</si>
  <si>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</si>
  <si>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</si>
  <si>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</si>
  <si>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</si>
  <si>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</si>
  <si>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</si>
  <si>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</si>
  <si>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</si>
  <si>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</si>
  <si>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</si>
  <si>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</si>
  <si>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</si>
  <si>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</si>
  <si>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</si>
  <si>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</si>
  <si>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</si>
  <si>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</si>
  <si>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</si>
  <si>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</si>
  <si>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</si>
  <si>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</si>
  <si>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</si>
  <si>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</si>
  <si>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</si>
  <si>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</si>
  <si>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</si>
  <si>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</si>
  <si>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</si>
  <si>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</si>
  <si>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</si>
  <si>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</si>
  <si>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</si>
  <si>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</si>
  <si>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</si>
  <si>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</si>
  <si>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</si>
  <si>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</si>
  <si>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</si>
  <si>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</si>
  <si>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</si>
  <si>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</si>
  <si>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</si>
  <si>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</si>
  <si>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</si>
  <si>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</si>
  <si>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</si>
  <si>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</si>
  <si>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</si>
  <si>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</si>
  <si>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</si>
  <si>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</si>
  <si>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</si>
  <si>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</si>
  <si>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</si>
  <si>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</si>
  <si>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</si>
  <si>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</si>
  <si>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</si>
  <si>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</si>
  <si>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</si>
  <si>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</si>
  <si>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</si>
  <si>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</si>
  <si>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</si>
  <si>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</si>
  <si>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</si>
  <si>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</si>
  <si>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</si>
  <si>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</si>
  <si>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</si>
  <si>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</si>
  <si>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</si>
  <si>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</si>
  <si>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</si>
  <si>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</si>
  <si>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</si>
  <si>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</si>
  <si>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</si>
  <si>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</si>
  <si>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</si>
  <si>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</si>
  <si>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</si>
  <si>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</si>
  <si>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</si>
  <si>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</si>
  <si>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</si>
  <si>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</si>
  <si>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</si>
  <si>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</si>
  <si>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</si>
  <si>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</si>
  <si>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</si>
  <si>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</si>
  <si>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</si>
  <si>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</si>
  <si>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</si>
  <si>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</si>
  <si>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</si>
  <si>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</si>
  <si>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</si>
  <si>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</si>
  <si>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</si>
  <si>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</si>
  <si>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</si>
  <si>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</si>
  <si>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</si>
  <si>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</si>
  <si>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</si>
  <si>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</si>
  <si>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</si>
  <si>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</si>
  <si>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</si>
  <si>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</si>
  <si>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</si>
  <si>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</si>
  <si>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</si>
  <si>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</si>
  <si>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</si>
  <si>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</si>
  <si>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</si>
  <si>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</si>
  <si>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</si>
  <si>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</si>
  <si>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</si>
  <si>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</si>
  <si>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</si>
  <si>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</si>
  <si>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</si>
  <si>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</si>
  <si>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</si>
  <si>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</si>
  <si>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</si>
  <si>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</si>
  <si>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</si>
  <si>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</si>
  <si>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</si>
  <si>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</si>
  <si>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</si>
  <si>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</si>
  <si>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</si>
  <si>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</si>
  <si>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</si>
  <si>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</si>
  <si>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</si>
  <si>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</si>
  <si>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</si>
  <si>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</si>
  <si>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</si>
  <si>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</si>
  <si>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</si>
  <si>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</si>
  <si>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</si>
  <si>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</si>
  <si>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</si>
  <si>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</si>
  <si>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</si>
  <si>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</si>
  <si>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</si>
  <si>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</si>
  <si>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</si>
  <si>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</si>
  <si>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</si>
  <si>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</si>
  <si>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</si>
  <si>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</si>
  <si>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</si>
  <si>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</si>
  <si>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</si>
  <si>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</si>
  <si>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</si>
  <si>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</si>
  <si>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</si>
  <si>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</si>
  <si>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</si>
  <si>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</si>
  <si>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</si>
  <si>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</si>
  <si>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</si>
  <si>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</si>
  <si>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</si>
  <si>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</si>
  <si>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</si>
  <si>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</si>
  <si>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</si>
  <si>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</si>
  <si>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</si>
  <si>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</si>
  <si>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</si>
  <si>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</si>
  <si>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</si>
  <si>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</si>
  <si>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</si>
  <si>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</si>
  <si>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</si>
  <si>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</si>
  <si>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</si>
  <si>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</si>
  <si>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</si>
  <si>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</si>
  <si>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</si>
  <si>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</si>
  <si>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</si>
  <si>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</si>
  <si>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</si>
  <si>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</si>
  <si>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</si>
  <si>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</si>
  <si>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</si>
  <si>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</si>
  <si>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</si>
  <si>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</si>
  <si>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</si>
  <si>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</si>
  <si>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</si>
  <si>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</si>
  <si>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</si>
  <si>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</si>
  <si>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</si>
  <si>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</si>
  <si>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</si>
  <si>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</si>
  <si>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</si>
  <si>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</si>
  <si>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</si>
  <si>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</si>
  <si>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</si>
  <si>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</si>
  <si>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</si>
  <si>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</si>
  <si>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</si>
  <si>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</si>
  <si>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</si>
  <si>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</si>
  <si>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</si>
  <si>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</si>
  <si>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</si>
  <si>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</si>
  <si>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</si>
  <si>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</si>
  <si>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</si>
  <si>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</si>
  <si>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</si>
  <si>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</si>
  <si>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</si>
  <si>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</si>
  <si>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</si>
  <si>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</si>
  <si>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</si>
  <si>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</si>
  <si>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</si>
  <si>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</si>
  <si>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</si>
  <si>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</si>
  <si>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</si>
  <si>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</si>
  <si>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</si>
  <si>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</si>
  <si>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</si>
  <si>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</si>
  <si>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</si>
  <si>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</si>
  <si>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</si>
  <si>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</si>
  <si>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</si>
  <si>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</si>
  <si>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</si>
  <si>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</si>
  <si>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</si>
  <si>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</si>
  <si>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</si>
  <si>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</si>
  <si>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</si>
  <si>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</si>
  <si>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</si>
  <si>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</si>
  <si>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</si>
  <si>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</si>
  <si>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</si>
  <si>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</si>
  <si>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</si>
  <si>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</si>
  <si>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</si>
  <si>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</si>
  <si>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</si>
  <si>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</si>
  <si>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</si>
  <si>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</si>
  <si>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</si>
  <si>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</si>
  <si>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</si>
  <si>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</si>
  <si>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</si>
  <si>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</si>
  <si>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</si>
  <si>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</si>
  <si>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</si>
  <si>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</si>
  <si>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</si>
  <si>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</si>
  <si>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</si>
  <si>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</si>
  <si>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</si>
  <si>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</si>
  <si>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</si>
  <si>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</si>
  <si>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</si>
  <si>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</si>
  <si>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</si>
  <si>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</si>
  <si>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</si>
  <si>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</si>
  <si>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</si>
  <si>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</si>
  <si>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</si>
  <si>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</si>
  <si>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</si>
  <si>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</si>
  <si>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</si>
  <si>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</si>
  <si>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</si>
  <si>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</si>
  <si>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</si>
  <si>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</si>
  <si>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</si>
  <si>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</si>
  <si>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</si>
  <si>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</si>
  <si>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</si>
  <si>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</si>
  <si>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</si>
  <si>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</si>
  <si>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</si>
  <si>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</si>
  <si>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</si>
  <si>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</si>
  <si>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</si>
  <si>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</si>
  <si>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</si>
  <si>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</si>
  <si>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</si>
  <si>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</si>
  <si>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</si>
  <si>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</si>
  <si>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</si>
  <si>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</si>
  <si>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</si>
  <si>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</si>
  <si>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</si>
  <si>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</si>
  <si>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</si>
  <si>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</si>
  <si>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</si>
  <si>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</si>
  <si>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</si>
  <si>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</si>
  <si>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</si>
  <si>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</si>
  <si>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</si>
  <si>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</si>
  <si>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</si>
  <si>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</si>
  <si>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</si>
  <si>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</si>
  <si>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</si>
  <si>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</si>
  <si>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</si>
  <si>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</si>
  <si>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</si>
  <si>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</si>
  <si>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</si>
  <si>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</si>
  <si>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</si>
  <si>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</si>
  <si>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</si>
  <si>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</si>
  <si>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</si>
  <si>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</si>
  <si>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</si>
  <si>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</si>
  <si>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</si>
  <si>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</si>
  <si>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</si>
  <si>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</si>
  <si>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</si>
  <si>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</si>
  <si>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</si>
  <si>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</si>
  <si>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</si>
  <si>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</si>
  <si>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</si>
  <si>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</si>
  <si>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</si>
  <si>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</si>
  <si>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</si>
  <si>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</si>
  <si>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</si>
  <si>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</si>
  <si>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</si>
  <si>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</si>
  <si>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</si>
  <si>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</si>
  <si>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</si>
  <si>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</si>
  <si>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</si>
  <si>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</si>
  <si>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</si>
  <si>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</si>
  <si>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</si>
  <si>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</si>
  <si>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</si>
  <si>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</si>
  <si>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</si>
  <si>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</si>
  <si>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</si>
  <si>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</si>
  <si>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</si>
  <si>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</si>
  <si>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</si>
  <si>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</si>
  <si>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</si>
  <si>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</si>
  <si>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</si>
  <si>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</si>
  <si>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</si>
  <si>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</si>
  <si>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</si>
  <si>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</si>
  <si>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</si>
  <si>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</si>
  <si>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</si>
  <si>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</si>
  <si>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</si>
  <si>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</si>
  <si>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</si>
  <si>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</si>
  <si>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</si>
  <si>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</si>
  <si>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</si>
  <si>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</si>
  <si>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</si>
  <si>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</si>
  <si>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</si>
  <si>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</si>
  <si>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</si>
  <si>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</si>
  <si>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</si>
  <si>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</si>
  <si>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</si>
  <si>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</si>
  <si>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</si>
  <si>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</si>
  <si>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</si>
  <si>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</si>
  <si>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</si>
  <si>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</si>
  <si>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</si>
  <si>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</si>
  <si>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</si>
  <si>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</si>
  <si>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</si>
  <si>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</si>
  <si>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</si>
  <si>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</si>
  <si>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</si>
  <si>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</si>
  <si>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</si>
  <si>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</si>
  <si>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</si>
  <si>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</si>
  <si>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</si>
  <si>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</si>
  <si>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</si>
  <si>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</si>
  <si>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</si>
  <si>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</si>
  <si>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</si>
  <si>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</si>
  <si>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</si>
  <si>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</si>
  <si>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</si>
  <si>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</si>
  <si>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</si>
  <si>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</si>
  <si>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</si>
  <si>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</si>
  <si>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</si>
  <si>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</si>
  <si>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</si>
  <si>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</si>
  <si>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</si>
  <si>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</si>
  <si>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</si>
  <si>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</si>
  <si>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</si>
  <si>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</si>
  <si>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</si>
  <si>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</si>
  <si>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</si>
  <si>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</si>
  <si>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</si>
  <si>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</si>
  <si>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</si>
  <si>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</si>
  <si>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</si>
  <si>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</si>
  <si>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</si>
  <si>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</si>
  <si>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</si>
  <si>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</si>
  <si>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</si>
  <si>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</si>
  <si>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</si>
  <si>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</si>
  <si>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</si>
  <si>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</si>
  <si>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</si>
  <si>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</si>
  <si>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</si>
  <si>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</si>
  <si>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</si>
  <si>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</si>
  <si>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</si>
  <si>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</si>
  <si>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</si>
  <si>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</si>
  <si>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</si>
  <si>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</si>
  <si>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</si>
  <si>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</si>
  <si>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</si>
  <si>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</si>
  <si>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</si>
  <si>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</si>
  <si>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</si>
  <si>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</si>
  <si>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</si>
  <si>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</si>
  <si>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</si>
  <si>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</si>
  <si>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</si>
  <si>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</si>
  <si>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</si>
  <si>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</si>
  <si>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</si>
  <si>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</si>
  <si>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</si>
  <si>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</si>
  <si>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</si>
  <si>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</si>
  <si>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</si>
  <si>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</si>
  <si>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</si>
  <si>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</si>
  <si>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</si>
  <si>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</si>
  <si>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</si>
  <si>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</si>
  <si>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</si>
  <si>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</si>
  <si>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</si>
  <si>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</si>
  <si>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</si>
  <si>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</si>
  <si>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</si>
  <si>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</si>
  <si>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</si>
  <si>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</si>
  <si>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</si>
  <si>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</si>
  <si>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</si>
  <si>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</si>
  <si>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</si>
  <si>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</si>
  <si>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</si>
  <si>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</si>
  <si>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</si>
  <si>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</si>
  <si>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</si>
  <si>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</si>
  <si>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</si>
  <si>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</si>
  <si>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</si>
  <si>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</si>
  <si>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</si>
  <si>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</si>
  <si>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</si>
  <si>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</si>
  <si>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</si>
  <si>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</si>
  <si>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</si>
  <si>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</si>
  <si>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</si>
  <si>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</si>
  <si>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</si>
  <si>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</si>
  <si>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</si>
  <si>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</si>
  <si>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</si>
  <si>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</si>
  <si>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</si>
  <si>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</si>
  <si>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</si>
  <si>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</si>
  <si>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</si>
  <si>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</si>
  <si>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</si>
  <si>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</si>
  <si>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</si>
  <si>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</si>
  <si>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</si>
  <si>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</si>
  <si>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</si>
  <si>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</si>
  <si>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</si>
  <si>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</si>
  <si>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</si>
  <si>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</si>
  <si>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</si>
  <si>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</si>
  <si>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</si>
  <si>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</si>
  <si>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</si>
  <si>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</si>
  <si>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</si>
  <si>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</si>
  <si>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</si>
  <si>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</si>
  <si>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</si>
  <si>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</si>
  <si>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</si>
  <si>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</si>
  <si>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</si>
  <si>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</si>
  <si>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</si>
  <si>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</si>
  <si>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</si>
  <si>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</si>
  <si>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</si>
  <si>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</si>
  <si>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</si>
  <si>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</si>
  <si>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</si>
  <si>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</si>
  <si>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</si>
  <si>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</si>
  <si>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</si>
  <si>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</si>
  <si>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</si>
  <si>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</si>
  <si>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</si>
  <si>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</si>
  <si>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</si>
  <si>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</si>
  <si>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</si>
  <si>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</si>
  <si>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</si>
  <si>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</si>
  <si>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</si>
  <si>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</si>
  <si>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</si>
  <si>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</si>
  <si>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</si>
  <si>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</si>
  <si>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</si>
  <si>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</si>
  <si>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</si>
  <si>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</si>
  <si>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</si>
  <si>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</si>
  <si>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</si>
  <si>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</si>
  <si>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</si>
  <si>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</si>
  <si>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</si>
  <si>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</si>
  <si>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</si>
  <si>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</si>
  <si>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</si>
  <si>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</si>
  <si>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</si>
  <si>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</si>
  <si>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</si>
  <si>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</si>
  <si>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</si>
  <si>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</si>
  <si>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</si>
  <si>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</si>
  <si>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</si>
  <si>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</si>
  <si>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</si>
  <si>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</si>
  <si>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</si>
  <si>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</si>
  <si>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</si>
  <si>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</si>
  <si>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</si>
  <si>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</si>
  <si>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</si>
  <si>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</si>
  <si>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</si>
  <si>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</si>
  <si>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</si>
  <si>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</si>
  <si>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</si>
  <si>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</si>
  <si>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</si>
  <si>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</si>
  <si>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</si>
  <si>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</si>
  <si>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</si>
  <si>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</si>
  <si>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</si>
  <si>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</si>
  <si>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</si>
  <si>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</si>
  <si>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</si>
  <si>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</si>
  <si>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</si>
  <si>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</si>
  <si>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</si>
  <si>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</si>
  <si>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</si>
  <si>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</si>
  <si>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</si>
  <si>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</si>
  <si>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</si>
  <si>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</si>
  <si>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</si>
  <si>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</si>
  <si>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</si>
  <si>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</si>
  <si>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</si>
  <si>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</si>
  <si>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</si>
  <si>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</si>
  <si>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</si>
  <si>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</si>
  <si>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</si>
  <si>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</si>
  <si>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</si>
  <si>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</si>
  <si>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</si>
  <si>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</si>
  <si>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</si>
  <si>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</si>
  <si>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</si>
  <si>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</si>
  <si>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</si>
  <si>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</si>
  <si>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</si>
  <si>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</si>
  <si>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</si>
  <si>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</si>
  <si>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</si>
  <si>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</si>
  <si>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</si>
  <si>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</si>
  <si>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</si>
  <si>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</si>
  <si>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</si>
  <si>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</si>
  <si>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</si>
  <si>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</si>
  <si>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</si>
  <si>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</si>
  <si>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</si>
  <si>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</si>
  <si>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</si>
  <si>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</si>
  <si>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</si>
  <si>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</si>
  <si>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</si>
  <si>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</si>
  <si>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</si>
  <si>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</si>
  <si>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</si>
  <si>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</si>
  <si>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</si>
  <si>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</si>
  <si>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</si>
  <si>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</si>
  <si>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</si>
  <si>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</si>
  <si>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</si>
  <si>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</si>
  <si>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</si>
  <si>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</si>
  <si>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</si>
  <si>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</si>
  <si>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</si>
  <si>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</si>
  <si>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</si>
  <si>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</si>
  <si>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</si>
  <si>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</si>
  <si>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</si>
  <si>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</si>
  <si>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</si>
  <si>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</si>
  <si>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</si>
  <si>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</si>
  <si>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</si>
  <si>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</si>
  <si>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</si>
  <si>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</si>
  <si>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</si>
  <si>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</si>
  <si>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</si>
  <si>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</si>
  <si>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</si>
  <si>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</si>
  <si>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</si>
  <si>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</si>
  <si>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</si>
  <si>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</si>
  <si>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</si>
  <si>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</si>
  <si>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</si>
  <si>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</si>
  <si>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</si>
  <si>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</si>
  <si>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</si>
  <si>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</si>
  <si>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</si>
  <si>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</si>
  <si>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</si>
  <si>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</si>
  <si>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</si>
  <si>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</si>
  <si>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</si>
  <si>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</si>
  <si>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</si>
  <si>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</si>
  <si>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</si>
  <si>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</si>
  <si>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</si>
  <si>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</si>
  <si>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</si>
  <si>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</si>
  <si>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</si>
  <si>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</si>
  <si>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</si>
  <si>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</si>
  <si>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</si>
  <si>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</si>
  <si>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</si>
  <si>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</si>
  <si>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</si>
  <si>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</si>
  <si>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</si>
  <si>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</si>
  <si>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</si>
  <si>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</si>
  <si>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</si>
  <si>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</si>
  <si>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</si>
  <si>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</si>
  <si>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</si>
  <si>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</si>
  <si>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</si>
  <si>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</si>
  <si>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</si>
  <si>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</si>
  <si>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</si>
  <si>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</si>
  <si>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</si>
  <si>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</si>
  <si>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</si>
  <si>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</si>
  <si>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</si>
  <si>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</si>
  <si>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</si>
  <si>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</si>
  <si>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</si>
  <si>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</si>
  <si>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</si>
  <si>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</si>
  <si>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</si>
  <si>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</si>
  <si>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</si>
  <si>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</si>
  <si>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</si>
  <si>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</si>
  <si>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</si>
  <si>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</si>
  <si>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</si>
  <si>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</si>
  <si>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</si>
  <si>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</si>
  <si>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</si>
  <si>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</si>
  <si>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</si>
  <si>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</si>
  <si>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</si>
  <si>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</si>
  <si>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</si>
  <si>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</si>
  <si>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</si>
  <si>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</si>
  <si>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</si>
  <si>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</si>
  <si>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</si>
  <si>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</si>
  <si>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</si>
  <si>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</si>
  <si>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</si>
  <si>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</si>
  <si>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</si>
  <si>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</si>
  <si>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</si>
  <si>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</si>
  <si>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</si>
  <si>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</si>
  <si>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</si>
  <si>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</si>
  <si>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</si>
  <si>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</si>
  <si>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</si>
  <si>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</si>
  <si>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</si>
  <si>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</si>
  <si>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</si>
  <si>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</si>
  <si>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</si>
  <si>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</si>
  <si>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</si>
  <si>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</si>
  <si>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</si>
  <si>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</si>
  <si>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</si>
  <si>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</si>
  <si>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</si>
  <si>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</si>
  <si>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</si>
  <si>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</si>
  <si>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</si>
  <si>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</si>
  <si>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</si>
  <si>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</si>
  <si>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</si>
  <si>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</si>
  <si>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</si>
  <si>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</si>
  <si>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</si>
  <si>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</si>
  <si>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</si>
  <si>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</si>
  <si>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</si>
  <si>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</si>
  <si>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</si>
  <si>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</si>
  <si>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</si>
  <si>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</si>
  <si>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</si>
  <si>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</si>
  <si>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</si>
  <si>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</si>
  <si>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</si>
  <si>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</si>
  <si>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</si>
  <si>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</si>
  <si>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</si>
  <si>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</si>
  <si>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</si>
  <si>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</si>
  <si>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</si>
  <si>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</si>
  <si>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</si>
  <si>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</si>
  <si>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</si>
  <si>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</si>
  <si>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</si>
  <si>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</si>
  <si>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</si>
  <si>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</si>
  <si>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</si>
  <si>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</si>
  <si>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</si>
  <si>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</si>
  <si>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</si>
  <si>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</si>
  <si>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</si>
  <si>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</si>
  <si>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</si>
  <si>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</si>
  <si>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</si>
  <si>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</si>
  <si>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</si>
  <si>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</si>
  <si>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</si>
  <si>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</si>
  <si>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</si>
  <si>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</si>
  <si>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</si>
  <si>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</si>
  <si>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</si>
  <si>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</si>
  <si>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</si>
  <si>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</si>
  <si>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</si>
  <si>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</si>
  <si>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</si>
  <si>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</si>
  <si>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</si>
  <si>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</si>
  <si>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</si>
  <si>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</si>
  <si>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</si>
  <si>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</si>
  <si>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</si>
  <si>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</si>
  <si>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</si>
  <si>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</si>
  <si>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</si>
  <si>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</si>
  <si>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</si>
  <si>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</si>
  <si>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</si>
  <si>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</si>
  <si>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</si>
  <si>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</si>
  <si>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</si>
  <si>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</si>
  <si>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</si>
  <si>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</si>
  <si>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</si>
  <si>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</si>
  <si>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</si>
  <si>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</si>
  <si>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</si>
  <si>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</si>
  <si>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</si>
  <si>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</si>
  <si>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</si>
  <si>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</si>
  <si>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</si>
  <si>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</si>
  <si>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</si>
  <si>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</si>
  <si>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</si>
  <si>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</si>
  <si>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</si>
  <si>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</si>
  <si>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</si>
  <si>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</si>
  <si>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</si>
  <si>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</si>
  <si>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</si>
  <si>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</si>
  <si>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</si>
  <si>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</si>
  <si>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</si>
  <si>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</si>
  <si>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</si>
  <si>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</si>
  <si>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</si>
  <si>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</si>
  <si>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</si>
  <si>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</si>
  <si>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</si>
  <si>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</si>
  <si>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</si>
  <si>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</si>
  <si>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</si>
  <si>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</si>
  <si>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</si>
  <si>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</si>
  <si>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</si>
  <si>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</si>
  <si>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</si>
  <si>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</si>
  <si>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</si>
  <si>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</si>
  <si>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</si>
  <si>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</si>
  <si>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</si>
  <si>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</si>
  <si>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</si>
  <si>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</si>
  <si>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</si>
  <si>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</si>
  <si>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</si>
  <si>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</si>
  <si>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</si>
  <si>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</si>
  <si>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</si>
  <si>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</si>
  <si>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</si>
  <si>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</si>
  <si>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</si>
  <si>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</si>
  <si>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</si>
  <si>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</si>
  <si>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</si>
  <si>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</si>
  <si>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</si>
  <si>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</si>
  <si>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</si>
  <si>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</si>
  <si>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</si>
  <si>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</si>
  <si>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</si>
  <si>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</si>
  <si>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</si>
  <si>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</si>
  <si>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</si>
  <si>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</si>
  <si>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</si>
  <si>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</si>
  <si>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</si>
  <si>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</si>
  <si>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</si>
  <si>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</si>
  <si>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</si>
  <si>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</si>
  <si>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</si>
  <si>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</si>
  <si>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</si>
  <si>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</si>
  <si>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</si>
  <si>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</si>
  <si>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</si>
  <si>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</si>
  <si>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</si>
  <si>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</si>
  <si>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</si>
  <si>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</si>
  <si>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</si>
  <si>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</si>
  <si>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</si>
  <si>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</si>
  <si>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</si>
  <si>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</si>
  <si>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</si>
  <si>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</si>
  <si>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</si>
  <si>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</si>
  <si>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</si>
  <si>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</si>
  <si>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</si>
  <si>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</si>
  <si>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</si>
  <si>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</si>
  <si>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</si>
  <si>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</si>
  <si>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</si>
  <si>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</si>
  <si>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</si>
  <si>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</si>
  <si>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</si>
  <si>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</si>
  <si>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</si>
  <si>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</si>
  <si>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</si>
  <si>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</si>
  <si>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</si>
  <si>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</si>
  <si>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</si>
  <si>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</si>
  <si>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</si>
  <si>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</si>
  <si>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</si>
  <si>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</si>
  <si>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</si>
  <si>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</si>
  <si>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</si>
  <si>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</si>
  <si>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</si>
  <si>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</si>
  <si>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</si>
  <si>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</si>
  <si>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</si>
  <si>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</si>
  <si>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</si>
  <si>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</si>
  <si>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</si>
  <si>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</si>
  <si>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</si>
  <si>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</si>
  <si>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</si>
  <si>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</si>
  <si>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</si>
  <si>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</si>
  <si>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</si>
  <si>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</si>
  <si>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</si>
  <si>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</si>
  <si>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</si>
  <si>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</si>
  <si>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</si>
  <si>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</si>
  <si>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</si>
  <si>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</si>
  <si>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</si>
  <si>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</si>
  <si>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</si>
  <si>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</si>
  <si>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</si>
  <si>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</si>
  <si>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</si>
  <si>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</si>
  <si>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</si>
  <si>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</si>
  <si>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</si>
  <si>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</si>
  <si>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</si>
  <si>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</si>
  <si>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</si>
  <si>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</si>
  <si>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</si>
  <si>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</si>
  <si>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</si>
  <si>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</si>
  <si>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</si>
  <si>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</si>
  <si>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</si>
  <si>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</si>
  <si>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</si>
  <si>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</si>
  <si>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</si>
  <si>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</si>
  <si>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</si>
  <si>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</si>
  <si>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</si>
  <si>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</si>
  <si>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</si>
  <si>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</si>
  <si>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</si>
  <si>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</si>
  <si>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</si>
  <si>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</si>
  <si>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</si>
  <si>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</si>
  <si>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</si>
  <si>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</si>
  <si>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</si>
  <si>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</si>
  <si>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</si>
  <si>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</si>
  <si>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</si>
  <si>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</si>
  <si>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</si>
  <si>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</si>
  <si>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</si>
  <si>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</si>
  <si>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</si>
  <si>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</si>
  <si>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</si>
  <si>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</si>
  <si>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</si>
  <si>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</si>
  <si>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</si>
  <si>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</si>
  <si>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</si>
  <si>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</si>
  <si>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</si>
  <si>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</si>
  <si>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</si>
  <si>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</si>
  <si>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</si>
  <si>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</si>
  <si>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</si>
  <si>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</si>
  <si>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</si>
  <si>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</si>
  <si>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</si>
  <si>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</si>
  <si>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</si>
  <si>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</si>
  <si>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</si>
  <si>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</si>
  <si>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</si>
  <si>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</si>
  <si>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</si>
  <si>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</si>
  <si>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</si>
  <si>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</si>
  <si>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</si>
  <si>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</si>
  <si>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</si>
  <si>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</si>
  <si>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</si>
  <si>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</si>
  <si>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</si>
  <si>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</si>
  <si>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</si>
  <si>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</si>
  <si>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</si>
  <si>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</si>
  <si>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</si>
  <si>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</si>
  <si>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</si>
  <si>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</si>
  <si>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</si>
  <si>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</si>
  <si>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</si>
  <si>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</si>
  <si>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</si>
  <si>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</si>
  <si>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</si>
  <si>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</si>
  <si>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</si>
  <si>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</si>
  <si>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</si>
  <si>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</si>
  <si>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</si>
  <si>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</si>
  <si>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</si>
  <si>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</si>
  <si>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</si>
  <si>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</si>
  <si>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</si>
  <si>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</si>
  <si>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</si>
  <si>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</si>
  <si>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</si>
  <si>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</si>
  <si>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</si>
  <si>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</si>
  <si>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</si>
  <si>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</si>
  <si>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</si>
  <si>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</si>
  <si>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</si>
  <si>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</si>
  <si>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</si>
  <si>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</si>
  <si>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</si>
  <si>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</si>
  <si>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</si>
  <si>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</si>
  <si>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</si>
  <si>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</si>
  <si>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</si>
  <si>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</si>
  <si>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</si>
  <si>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</si>
  <si>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</si>
  <si>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</si>
  <si>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</si>
  <si>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</si>
  <si>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</si>
  <si>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</si>
  <si>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</si>
  <si>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</si>
  <si>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</si>
  <si>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</si>
  <si>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</si>
  <si>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</si>
  <si>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</si>
  <si>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</si>
  <si>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</si>
  <si>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</si>
  <si>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</si>
  <si>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</si>
  <si>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</si>
  <si>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</si>
  <si>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</si>
  <si>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</si>
  <si>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</si>
  <si>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</si>
  <si>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</si>
  <si>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</si>
  <si>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</si>
  <si>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</si>
  <si>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</si>
  <si>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</si>
  <si>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</si>
  <si>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</si>
  <si>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</si>
  <si>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</si>
  <si>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</si>
  <si>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</si>
  <si>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</si>
  <si>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</si>
  <si>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</si>
  <si>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</si>
  <si>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</si>
  <si>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</si>
  <si>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</si>
  <si>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</si>
  <si>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</si>
  <si>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</si>
  <si>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</si>
  <si>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</si>
  <si>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</si>
  <si>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</si>
  <si>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</si>
  <si>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</si>
  <si>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</si>
  <si>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</si>
  <si>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</si>
  <si>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</si>
  <si>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</si>
  <si>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</si>
  <si>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</si>
  <si>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</si>
  <si>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</si>
  <si>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</si>
  <si>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</si>
  <si>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</si>
  <si>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</si>
  <si>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</si>
  <si>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</si>
  <si>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</si>
  <si>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</si>
  <si>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</si>
  <si>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</si>
  <si>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</si>
  <si>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</si>
  <si>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</si>
  <si>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</si>
  <si>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</si>
  <si>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</si>
  <si>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</si>
  <si>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</si>
  <si>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</si>
  <si>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</si>
  <si>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</si>
  <si>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</si>
  <si>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</si>
  <si>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</si>
  <si>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</si>
  <si>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</si>
  <si>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</si>
  <si>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</si>
  <si>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</si>
  <si>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</si>
  <si>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</si>
  <si>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</si>
  <si>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</si>
  <si>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</si>
  <si>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</si>
  <si>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</si>
  <si>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</si>
  <si>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</si>
  <si>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</si>
  <si>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</si>
  <si>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</si>
  <si>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</si>
  <si>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</si>
  <si>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</si>
  <si>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</si>
  <si>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</si>
  <si>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</si>
  <si>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</si>
  <si>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</si>
  <si>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</si>
  <si>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</si>
  <si>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</si>
  <si>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</si>
  <si>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</si>
  <si>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</si>
  <si>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</si>
  <si>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</si>
  <si>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</si>
  <si>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</si>
  <si>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</si>
  <si>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</si>
  <si>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</si>
  <si>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</si>
  <si>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</si>
  <si>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</si>
  <si>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</si>
  <si>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</si>
  <si>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</si>
  <si>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</si>
  <si>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</si>
  <si>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</si>
  <si>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</si>
  <si>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</si>
  <si>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</si>
  <si>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</si>
  <si>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</si>
  <si>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</si>
  <si>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</si>
  <si>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</si>
  <si>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</si>
  <si>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</si>
  <si>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</si>
  <si>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</si>
  <si>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</si>
  <si>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</si>
  <si>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</si>
  <si>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</si>
  <si>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</si>
  <si>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</si>
  <si>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</si>
  <si>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</si>
  <si>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</si>
  <si>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</si>
  <si>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</si>
  <si>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</si>
  <si>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</si>
  <si>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</si>
  <si>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</si>
  <si>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</si>
  <si>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</si>
  <si>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</si>
  <si>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</si>
  <si>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</si>
  <si>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</si>
  <si>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</si>
  <si>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</si>
  <si>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</si>
  <si>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</si>
  <si>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</si>
  <si>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</si>
  <si>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</si>
  <si>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</si>
  <si>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</si>
  <si>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</si>
  <si>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</si>
  <si>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</si>
  <si>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</si>
  <si>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</si>
  <si>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</si>
  <si>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</si>
  <si>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</si>
  <si>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</si>
  <si>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</si>
  <si>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</si>
  <si>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</si>
  <si>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</si>
  <si>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</si>
  <si>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</si>
  <si>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</si>
  <si>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</si>
  <si>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</si>
  <si>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</si>
  <si>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</si>
  <si>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</si>
  <si>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</si>
  <si>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</si>
  <si>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</si>
  <si>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</si>
  <si>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</si>
  <si>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</si>
  <si>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</si>
  <si>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</si>
  <si>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</si>
  <si>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</si>
  <si>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</si>
  <si>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</si>
  <si>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</si>
  <si>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</si>
  <si>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</si>
  <si>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</si>
  <si>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</si>
  <si>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</si>
  <si>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</si>
  <si>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</si>
  <si>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</si>
  <si>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</si>
  <si>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</si>
  <si>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</si>
  <si>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</si>
  <si>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</si>
  <si>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</si>
  <si>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</si>
  <si>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</si>
  <si>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</si>
  <si>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</si>
  <si>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</si>
  <si>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</si>
  <si>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</si>
  <si>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</si>
  <si>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</si>
  <si>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</si>
  <si>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</si>
  <si>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</si>
  <si>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</si>
  <si>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</si>
  <si>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</si>
  <si>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</si>
  <si>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</si>
  <si>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</si>
  <si>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</si>
  <si>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</si>
  <si>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</si>
  <si>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</si>
  <si>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</si>
  <si>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</si>
  <si>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</si>
  <si>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</si>
  <si>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</si>
  <si>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</si>
  <si>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</si>
  <si>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</si>
  <si>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</si>
  <si>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</si>
  <si>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</si>
  <si>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</si>
  <si>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</si>
  <si>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</si>
  <si>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</si>
  <si>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</si>
  <si>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</si>
  <si>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</si>
  <si>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</si>
  <si>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</si>
  <si>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</si>
  <si>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</si>
  <si>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</si>
  <si>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</si>
  <si>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</si>
  <si>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</si>
  <si>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</si>
  <si>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</si>
  <si>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</si>
  <si>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</si>
  <si>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</si>
  <si>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</si>
  <si>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</si>
  <si>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</si>
  <si>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</si>
  <si>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</si>
  <si>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</si>
  <si>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</si>
  <si>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</si>
  <si>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</si>
  <si>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</si>
  <si>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</si>
  <si>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</si>
  <si>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</si>
  <si>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</si>
  <si>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</si>
  <si>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</si>
  <si>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</si>
  <si>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</si>
  <si>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</si>
  <si>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</si>
  <si>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</si>
  <si>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</si>
  <si>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</si>
  <si>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</si>
  <si>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</si>
  <si>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</si>
  <si>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</si>
  <si>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</si>
  <si>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</si>
  <si>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</si>
  <si>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</si>
  <si>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</si>
  <si>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</si>
  <si>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</si>
  <si>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</si>
  <si>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</si>
  <si>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</si>
  <si>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</si>
  <si>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</si>
  <si>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</si>
  <si>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</si>
  <si>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</si>
  <si>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</si>
  <si>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</si>
  <si>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</si>
  <si>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</si>
  <si>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</si>
  <si>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</si>
  <si>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</si>
  <si>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</si>
  <si>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</si>
  <si>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</si>
  <si>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</si>
  <si>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</si>
  <si>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</si>
  <si>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</si>
  <si>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</si>
  <si>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</si>
  <si>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</si>
  <si>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</si>
  <si>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</si>
  <si>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</si>
  <si>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</si>
  <si>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</si>
  <si>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</si>
  <si>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</si>
  <si>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</si>
  <si>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</si>
  <si>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</si>
  <si>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</si>
  <si>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</si>
  <si>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</si>
  <si>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</si>
  <si>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</si>
  <si>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</si>
  <si>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</si>
  <si>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</si>
  <si>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</si>
  <si>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</si>
  <si>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</si>
  <si>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</si>
  <si>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</si>
  <si>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</si>
  <si>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</si>
  <si>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</si>
  <si>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</si>
  <si>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</si>
  <si>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</si>
  <si>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</si>
  <si>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</si>
  <si>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</si>
  <si>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</si>
  <si>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</si>
  <si>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</si>
  <si>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</si>
  <si>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</si>
  <si>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</si>
  <si>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</si>
  <si>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</si>
  <si>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</si>
  <si>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</si>
  <si>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</si>
  <si>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</si>
  <si>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</si>
  <si>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</si>
  <si>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</si>
  <si>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</si>
  <si>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</si>
  <si>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</si>
  <si>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</si>
  <si>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</si>
  <si>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</si>
  <si>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</si>
  <si>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</si>
  <si>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</si>
  <si>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</si>
  <si>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</si>
  <si>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</si>
  <si>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</si>
  <si>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</si>
  <si>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</si>
  <si>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</si>
  <si>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</si>
  <si>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</si>
  <si>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</si>
  <si>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</si>
  <si>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</si>
  <si>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</si>
  <si>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</si>
  <si>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</si>
  <si>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</si>
  <si>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</si>
  <si>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</si>
  <si>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</si>
  <si>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</si>
  <si>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</si>
  <si>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</si>
  <si>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</si>
  <si>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</si>
  <si>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</si>
  <si>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</si>
  <si>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</si>
  <si>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</si>
  <si>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</si>
  <si>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</si>
  <si>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</si>
  <si>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</si>
  <si>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</si>
  <si>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</si>
  <si>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</si>
  <si>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</si>
  <si>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</si>
  <si>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</si>
  <si>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</si>
  <si>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</si>
  <si>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</si>
  <si>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</si>
  <si>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</si>
  <si>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</si>
  <si>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</si>
  <si>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</si>
  <si>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</si>
  <si>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</si>
  <si>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</si>
  <si>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</si>
  <si>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</si>
  <si>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</si>
  <si>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</si>
  <si>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</si>
  <si>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</si>
  <si>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</si>
  <si>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</si>
  <si>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</si>
  <si>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</si>
  <si>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</si>
  <si>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</si>
  <si>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</si>
  <si>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</si>
  <si>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</si>
  <si>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</si>
  <si>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</si>
  <si>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</si>
  <si>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</si>
  <si>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</si>
  <si>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</si>
  <si>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</si>
  <si>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</si>
  <si>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</si>
  <si>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</si>
  <si>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</si>
  <si>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</si>
  <si>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</si>
  <si>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</si>
  <si>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</si>
  <si>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</si>
  <si>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</si>
  <si>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</si>
  <si>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</si>
  <si>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</si>
  <si>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</si>
  <si>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</si>
  <si>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</si>
  <si>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</si>
  <si>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</si>
  <si>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</si>
  <si>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</si>
  <si>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</si>
  <si>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</si>
  <si>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</si>
  <si>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</si>
  <si>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</si>
  <si>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</si>
  <si>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</si>
  <si>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</si>
  <si>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</si>
  <si>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</si>
  <si>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</si>
  <si>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</si>
  <si>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</si>
  <si>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</si>
  <si>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</si>
  <si>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</si>
  <si>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</si>
  <si>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</si>
  <si>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</si>
  <si>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</si>
  <si>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</si>
  <si>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</si>
  <si>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</si>
  <si>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</si>
  <si>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</si>
  <si>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</si>
  <si>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</si>
  <si>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</si>
  <si>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</si>
  <si>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</si>
  <si>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</si>
  <si>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</si>
  <si>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</si>
  <si>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</si>
  <si>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</si>
  <si>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</si>
  <si>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</si>
  <si>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</si>
  <si>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</si>
  <si>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</si>
  <si>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</si>
  <si>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</si>
  <si>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</si>
  <si>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</si>
  <si>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</si>
  <si>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</si>
  <si>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</si>
  <si>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</si>
  <si>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</si>
  <si>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</si>
  <si>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</si>
  <si>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</si>
  <si>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</si>
  <si>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</si>
  <si>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</si>
  <si>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</si>
  <si>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</si>
  <si>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</si>
  <si>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</si>
  <si>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</si>
  <si>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</si>
  <si>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</si>
  <si>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</si>
  <si>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</si>
  <si>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</si>
  <si>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</si>
  <si>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</si>
  <si>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</si>
  <si>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</si>
  <si>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</si>
  <si>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</si>
  <si>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</si>
  <si>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</si>
  <si>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</si>
  <si>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</si>
  <si>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</si>
  <si>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</si>
  <si>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</si>
  <si>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</si>
  <si>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</si>
  <si>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</si>
  <si>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</si>
  <si>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</si>
  <si>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</si>
  <si>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</si>
  <si>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</si>
  <si>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</si>
  <si>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</si>
  <si>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</si>
  <si>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</si>
  <si>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</si>
  <si>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</si>
  <si>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</si>
  <si>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</si>
  <si>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</si>
  <si>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</si>
  <si>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</si>
  <si>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</si>
  <si>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</si>
  <si>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</si>
  <si>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</si>
  <si>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</si>
  <si>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</si>
  <si>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</si>
  <si>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</si>
  <si>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</si>
  <si>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</si>
  <si>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</si>
  <si>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</si>
  <si>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</si>
  <si>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</si>
  <si>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</si>
  <si>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</si>
  <si>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</si>
  <si>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</si>
  <si>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</si>
  <si>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</si>
  <si>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</si>
  <si>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</si>
  <si>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</si>
  <si>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</si>
  <si>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</si>
  <si>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</si>
  <si>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</si>
  <si>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</si>
  <si>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</si>
  <si>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</si>
  <si>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</si>
  <si>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</si>
  <si>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</si>
  <si>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</si>
  <si>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</si>
  <si>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</si>
  <si>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</si>
  <si>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</si>
  <si>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</si>
  <si>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</si>
  <si>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</si>
  <si>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</si>
  <si>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</si>
  <si>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</si>
  <si>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</si>
  <si>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</si>
  <si>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</si>
  <si>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</si>
  <si>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</si>
  <si>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</si>
  <si>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</si>
  <si>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</si>
  <si>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</si>
  <si>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</si>
  <si>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</si>
  <si>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</si>
  <si>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</si>
  <si>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</si>
  <si>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</si>
  <si>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</si>
  <si>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</si>
  <si>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</si>
  <si>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</si>
  <si>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</si>
  <si>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</si>
  <si>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</si>
  <si>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</si>
  <si>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</si>
  <si>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</si>
  <si>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</si>
  <si>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</si>
  <si>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</si>
  <si>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</si>
  <si>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</si>
  <si>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</si>
  <si>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</si>
  <si>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</si>
  <si>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</si>
  <si>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</si>
  <si>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</si>
  <si>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</si>
  <si>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</si>
  <si>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</si>
  <si>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</si>
  <si>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</si>
  <si>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</si>
  <si>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</si>
  <si>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</si>
  <si>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</si>
  <si>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</si>
  <si>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</si>
  <si>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</si>
  <si>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</si>
  <si>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</si>
  <si>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</si>
  <si>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</si>
  <si>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</si>
  <si>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</si>
  <si>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</si>
  <si>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</si>
  <si>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</si>
  <si>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</si>
  <si>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</si>
  <si>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</si>
  <si>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</si>
  <si>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</si>
  <si>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</si>
  <si>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</si>
  <si>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</si>
  <si>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</si>
  <si>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</si>
  <si>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</si>
  <si>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</si>
  <si>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</si>
  <si>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</si>
  <si>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</si>
  <si>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</si>
  <si>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</si>
  <si>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</si>
  <si>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</si>
  <si>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</si>
  <si>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</si>
  <si>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</si>
  <si>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</si>
  <si>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</si>
  <si>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</si>
  <si>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</si>
  <si>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</si>
  <si>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</si>
  <si>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</si>
  <si>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</si>
  <si>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</si>
  <si>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</si>
  <si>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</si>
  <si>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</si>
  <si>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</si>
  <si>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</si>
  <si>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</si>
  <si>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</si>
  <si>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</si>
  <si>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</si>
  <si>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</si>
  <si>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</si>
  <si>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</si>
  <si>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</si>
  <si>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</si>
  <si>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</si>
  <si>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</si>
  <si>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</si>
  <si>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</si>
  <si>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</si>
  <si>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</si>
  <si>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</si>
  <si>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</si>
  <si>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</si>
  <si>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</si>
  <si>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</si>
  <si>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</si>
  <si>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</si>
  <si>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</si>
  <si>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</si>
  <si>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</si>
  <si>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</si>
  <si>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</si>
  <si>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</si>
  <si>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</si>
  <si>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</si>
  <si>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</si>
  <si>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</si>
  <si>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</si>
  <si>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</si>
  <si>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</si>
  <si>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</si>
  <si>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</si>
  <si>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</si>
  <si>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</si>
  <si>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</si>
  <si>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</si>
  <si>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</si>
  <si>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</si>
  <si>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</si>
  <si>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</si>
  <si>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</si>
  <si>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</si>
  <si>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</si>
  <si>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</si>
  <si>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</si>
  <si>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</si>
  <si>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</si>
  <si>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</si>
  <si>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</si>
  <si>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</si>
  <si>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</si>
  <si>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</si>
  <si>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</si>
  <si>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</si>
  <si>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</si>
  <si>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</si>
  <si>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</si>
  <si>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</si>
  <si>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</si>
  <si>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</si>
  <si>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</si>
  <si>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</si>
  <si>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</si>
  <si>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</si>
  <si>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</si>
  <si>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</si>
  <si>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</si>
  <si>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</si>
  <si>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</si>
  <si>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</si>
  <si>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</si>
  <si>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</si>
  <si>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</si>
  <si>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</si>
  <si>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</si>
  <si>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</si>
  <si>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</si>
  <si>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</si>
  <si>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</si>
  <si>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</si>
  <si>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</si>
  <si>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</si>
  <si>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</si>
  <si>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</si>
  <si>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</si>
  <si>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</si>
  <si>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</si>
  <si>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</si>
  <si>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</si>
  <si>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</si>
  <si>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</si>
  <si>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</si>
  <si>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</si>
  <si>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</si>
  <si>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</si>
  <si>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</si>
  <si>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</si>
  <si>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</si>
  <si>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</si>
  <si>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</si>
  <si>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</si>
  <si>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</si>
  <si>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</si>
  <si>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</si>
  <si>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</si>
  <si>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</si>
  <si>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</si>
  <si>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</si>
  <si>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</si>
  <si>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</si>
  <si>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</si>
  <si>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</si>
  <si>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</si>
  <si>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</si>
  <si>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</si>
  <si>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</si>
  <si>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</si>
  <si>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</si>
  <si>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</si>
  <si>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</si>
  <si>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</si>
  <si>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</si>
  <si>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</si>
  <si>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</si>
  <si>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</si>
  <si>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</si>
  <si>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</si>
  <si>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</si>
  <si>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</si>
  <si>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</si>
  <si>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</si>
  <si>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</si>
  <si>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</si>
  <si>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</si>
  <si>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</si>
  <si>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</si>
  <si>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</si>
  <si>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</si>
  <si>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</si>
  <si>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</si>
  <si>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</si>
  <si>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</si>
  <si>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</si>
  <si>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</si>
  <si>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</si>
  <si>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</si>
  <si>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</si>
  <si>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</si>
  <si>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</si>
  <si>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</si>
  <si>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</si>
  <si>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</si>
  <si>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</si>
  <si>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</si>
  <si>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</si>
  <si>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</si>
  <si>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</si>
  <si>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</si>
  <si>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</si>
  <si>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</si>
  <si>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</si>
  <si>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</si>
  <si>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</si>
  <si>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</si>
  <si>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</si>
  <si>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</si>
  <si>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</si>
  <si>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</si>
  <si>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</si>
  <si>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</si>
  <si>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</si>
  <si>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</si>
  <si>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</si>
  <si>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</si>
  <si>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</si>
  <si>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</si>
  <si>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</si>
  <si>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</si>
  <si>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</si>
  <si>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</si>
  <si>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</si>
  <si>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</si>
  <si>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</si>
  <si>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</si>
  <si>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</si>
  <si>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</si>
  <si>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</si>
  <si>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</si>
  <si>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</si>
  <si>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</si>
  <si>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</si>
  <si>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</si>
  <si>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</si>
  <si>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</si>
  <si>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</si>
  <si>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</si>
  <si>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</si>
  <si>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</si>
  <si>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</si>
  <si>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</si>
  <si>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</si>
  <si>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</si>
  <si>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</si>
  <si>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</si>
  <si>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</si>
  <si>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</si>
  <si>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</si>
  <si>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</si>
  <si>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</si>
  <si>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</si>
  <si>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</si>
  <si>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</si>
  <si>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</si>
  <si>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</si>
  <si>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</si>
  <si>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</si>
  <si>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</si>
  <si>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</si>
  <si>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</si>
  <si>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</si>
  <si>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</si>
  <si>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</si>
  <si>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</si>
  <si>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</si>
  <si>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</si>
  <si>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</si>
  <si>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</si>
  <si>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</si>
  <si>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</si>
  <si>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</si>
  <si>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</si>
  <si>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</si>
  <si>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</si>
  <si>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</si>
  <si>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</si>
  <si>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</si>
  <si>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</si>
  <si>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</si>
  <si>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</si>
  <si>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</si>
  <si>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</si>
  <si>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</si>
  <si>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</si>
  <si>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</si>
  <si>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</si>
  <si>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</si>
  <si>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</si>
  <si>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</si>
  <si>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</si>
  <si>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</si>
  <si>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</si>
  <si>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</si>
  <si>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</si>
  <si>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</si>
  <si>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</si>
  <si>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</si>
  <si>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</si>
  <si>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</si>
  <si>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</si>
  <si>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</si>
  <si>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</si>
  <si>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</si>
  <si>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</si>
  <si>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</si>
  <si>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</si>
  <si>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</si>
  <si>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</si>
  <si>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</si>
  <si>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</si>
  <si>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</si>
  <si>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</si>
  <si>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</si>
  <si>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</si>
  <si>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</si>
  <si>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</si>
  <si>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</si>
  <si>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</si>
  <si>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</si>
  <si>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</si>
  <si>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</si>
  <si>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</si>
  <si>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</si>
  <si>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</si>
  <si>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</si>
  <si>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</si>
  <si>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</si>
  <si>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</si>
  <si>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</si>
  <si>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</si>
  <si>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</si>
  <si>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</si>
  <si>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</si>
  <si>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</si>
  <si>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</si>
  <si>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</si>
  <si>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</si>
  <si>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</si>
  <si>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</si>
  <si>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</si>
  <si>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</si>
  <si>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</si>
  <si>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</si>
  <si>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</si>
  <si>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</si>
  <si>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</si>
  <si>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</si>
  <si>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</si>
  <si>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</si>
  <si>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</si>
  <si>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</si>
  <si>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</si>
  <si>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</si>
  <si>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</si>
  <si>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</si>
  <si>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</si>
  <si>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</si>
  <si>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</si>
  <si>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</si>
  <si>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</si>
  <si>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</si>
  <si>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</si>
  <si>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</si>
  <si>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</si>
  <si>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</si>
  <si>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</si>
  <si>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</si>
  <si>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</si>
  <si>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</si>
  <si>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</si>
  <si>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</si>
  <si>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</si>
  <si>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</si>
  <si>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</si>
  <si>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</si>
  <si>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</si>
  <si>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</si>
  <si>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</si>
  <si>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</si>
  <si>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</si>
  <si>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</si>
  <si>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</si>
  <si>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</si>
  <si>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</si>
  <si>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</si>
  <si>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</si>
  <si>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</si>
  <si>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</si>
  <si>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</si>
  <si>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</si>
  <si>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</si>
  <si>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</si>
  <si>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</si>
  <si>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</si>
  <si>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</si>
  <si>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</si>
  <si>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</si>
  <si>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</si>
  <si>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</si>
  <si>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</si>
  <si>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</si>
  <si>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</si>
  <si>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</si>
  <si>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</si>
  <si>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</si>
  <si>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</si>
  <si>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</si>
  <si>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</si>
  <si>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</si>
  <si>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</si>
  <si>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</si>
  <si>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</si>
  <si>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</si>
  <si>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</si>
  <si>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</si>
  <si>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</si>
  <si>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</si>
  <si>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</si>
  <si>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</si>
  <si>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</si>
  <si>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</si>
  <si>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</si>
  <si>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</si>
  <si>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</si>
  <si>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</si>
  <si>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</si>
  <si>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</si>
  <si>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</si>
  <si>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</si>
  <si>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</si>
  <si>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</si>
  <si>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</si>
  <si>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</si>
  <si>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</si>
  <si>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</si>
  <si>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</si>
  <si>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</si>
  <si>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</si>
  <si>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</si>
  <si>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</si>
  <si>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</si>
  <si>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</si>
  <si>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</si>
  <si>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</si>
  <si>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</si>
  <si>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</si>
  <si>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</si>
  <si>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</si>
  <si>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</si>
  <si>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</si>
  <si>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</si>
  <si>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</si>
  <si>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</si>
  <si>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</si>
  <si>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</si>
  <si>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</si>
  <si>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</si>
  <si>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</si>
  <si>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</si>
  <si>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</si>
  <si>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</si>
  <si>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</si>
  <si>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</si>
  <si>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</si>
  <si>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</si>
  <si>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</si>
  <si>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</si>
  <si>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</si>
  <si>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</si>
  <si>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</si>
  <si>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</si>
  <si>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</si>
  <si>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</si>
  <si>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</si>
  <si>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</si>
  <si>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</si>
  <si>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</si>
  <si>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</si>
  <si>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</si>
  <si>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</si>
  <si>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</si>
  <si>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</si>
  <si>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</si>
  <si>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</si>
  <si>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</si>
  <si>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</si>
  <si>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</si>
  <si>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</si>
  <si>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</si>
  <si>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</si>
  <si>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</si>
  <si>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</si>
  <si>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</si>
  <si>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</si>
  <si>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</si>
  <si>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</si>
  <si>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</si>
  <si>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</si>
  <si>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</si>
  <si>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</si>
  <si>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</si>
  <si>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</si>
  <si>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</si>
  <si>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</si>
  <si>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</si>
  <si>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</si>
  <si>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</si>
  <si>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</si>
  <si>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</si>
  <si>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</si>
  <si>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</si>
  <si>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</si>
  <si>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</si>
  <si>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</si>
  <si>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</si>
  <si>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</si>
  <si>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</si>
  <si>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</si>
  <si>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</si>
  <si>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</si>
  <si>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</si>
  <si>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</si>
  <si>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</si>
  <si>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</si>
  <si>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</si>
  <si>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</si>
  <si>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</si>
  <si>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</si>
  <si>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</si>
  <si>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</si>
  <si>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</si>
  <si>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</si>
  <si>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</si>
  <si>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</si>
  <si>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</si>
  <si>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</si>
  <si>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</si>
  <si>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</si>
  <si>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</si>
  <si>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</si>
  <si>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</si>
  <si>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</si>
  <si>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</si>
  <si>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</si>
  <si>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</si>
  <si>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</si>
  <si>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</si>
  <si>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</si>
  <si>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</si>
  <si>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</si>
  <si>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</si>
  <si>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</si>
  <si>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</si>
  <si>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</si>
  <si>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</si>
  <si>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</si>
  <si>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</si>
  <si>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</si>
  <si>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</si>
  <si>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</si>
  <si>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</si>
  <si>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</si>
  <si>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</si>
  <si>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</si>
  <si>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</si>
  <si>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</si>
  <si>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</si>
  <si>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</si>
  <si>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</si>
  <si>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</si>
  <si>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</si>
  <si>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</si>
  <si>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</si>
  <si>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</si>
  <si>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</si>
  <si>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</si>
  <si>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</si>
  <si>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</si>
  <si>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</si>
  <si>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</si>
  <si>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</si>
  <si>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</si>
  <si>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</si>
  <si>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</si>
  <si>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</si>
  <si>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</si>
  <si>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</si>
  <si>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</si>
  <si>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</si>
  <si>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</si>
  <si>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</si>
  <si>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</si>
  <si>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</si>
  <si>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</si>
  <si>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</si>
  <si>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</si>
  <si>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</si>
  <si>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</si>
  <si>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</si>
  <si>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</si>
  <si>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</si>
  <si>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</si>
  <si>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</si>
  <si>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</si>
  <si>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</si>
  <si>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</si>
  <si>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</si>
  <si>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</si>
  <si>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</si>
  <si>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</si>
  <si>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</si>
  <si>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</si>
  <si>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</si>
  <si>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</si>
  <si>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</si>
  <si>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</si>
  <si>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</si>
  <si>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</si>
  <si>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</si>
  <si>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</si>
  <si>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</si>
  <si>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</si>
  <si>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</si>
  <si>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</si>
  <si>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</si>
  <si>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</si>
  <si>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</si>
  <si>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</si>
  <si>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</si>
  <si>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</si>
  <si>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</si>
  <si>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</si>
  <si>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</si>
  <si>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</si>
  <si>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</si>
  <si>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</si>
  <si>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</si>
  <si>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</si>
  <si>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</si>
  <si>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</si>
  <si>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</si>
  <si>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</si>
  <si>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</si>
  <si>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</si>
  <si>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</si>
  <si>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</si>
  <si>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</si>
  <si>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</si>
  <si>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</si>
  <si>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</si>
  <si>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</si>
  <si>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</si>
  <si>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</si>
  <si>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</si>
  <si>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</si>
  <si>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</si>
  <si>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</si>
  <si>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</si>
  <si>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</si>
  <si>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</si>
  <si>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</si>
  <si>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</si>
  <si>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</si>
  <si>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</si>
  <si>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</si>
  <si>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</si>
  <si>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</si>
  <si>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</si>
  <si>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</si>
  <si>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</si>
  <si>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</si>
  <si>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</si>
  <si>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</si>
  <si>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</si>
  <si>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</si>
  <si>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</si>
  <si>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</si>
  <si>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</si>
  <si>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</si>
  <si>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</si>
  <si>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</si>
  <si>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</si>
  <si>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</si>
  <si>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</si>
  <si>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</si>
  <si>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</si>
  <si>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</si>
  <si>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</si>
  <si>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</si>
  <si>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</si>
  <si>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</si>
  <si>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</si>
  <si>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</si>
  <si>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</si>
  <si>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</si>
  <si>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</si>
  <si>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</si>
  <si>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</si>
  <si>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</si>
  <si>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</si>
  <si>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</si>
  <si>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</si>
  <si>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</si>
  <si>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</si>
  <si>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</si>
  <si>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</si>
  <si>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</si>
  <si>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</si>
  <si>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</si>
  <si>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</si>
  <si>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</si>
  <si>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</si>
  <si>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</si>
  <si>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</si>
  <si>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</si>
  <si>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</si>
  <si>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</si>
  <si>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</si>
  <si>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</si>
  <si>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</si>
  <si>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</si>
  <si>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</si>
  <si>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</si>
  <si>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</si>
  <si>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</si>
  <si>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</si>
  <si>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</si>
  <si>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</si>
  <si>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</si>
  <si>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</si>
  <si>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</si>
  <si>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</si>
  <si>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</si>
  <si>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</si>
  <si>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</si>
  <si>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</si>
  <si>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</si>
  <si>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</si>
  <si>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</si>
  <si>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</si>
  <si>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</si>
  <si>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</si>
  <si>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</si>
  <si>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</si>
  <si>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</si>
  <si>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</si>
  <si>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</si>
  <si>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</si>
  <si>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</si>
  <si>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</si>
  <si>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</si>
  <si>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</si>
  <si>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</si>
  <si>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</si>
  <si>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</si>
  <si>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</si>
  <si>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</si>
  <si>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</si>
  <si>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</si>
  <si>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</si>
  <si>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</si>
  <si>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</si>
  <si>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</si>
  <si>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</si>
  <si>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</si>
  <si>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</si>
  <si>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</si>
  <si>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</si>
  <si>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</si>
  <si>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</si>
  <si>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</si>
  <si>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</si>
  <si>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</si>
  <si>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</si>
  <si>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</si>
  <si>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</si>
  <si>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</si>
  <si>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</si>
  <si>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</si>
  <si>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</si>
  <si>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</si>
  <si>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</si>
  <si>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</si>
  <si>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</si>
  <si>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</si>
  <si>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</si>
  <si>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</si>
  <si>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</si>
  <si>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</si>
  <si>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</si>
  <si>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</si>
  <si>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</si>
  <si>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</si>
  <si>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</si>
  <si>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</si>
  <si>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</si>
  <si>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</si>
  <si>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</si>
  <si>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</si>
  <si>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</si>
  <si>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</si>
  <si>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</si>
  <si>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</si>
  <si>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</si>
  <si>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</si>
  <si>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</si>
  <si>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</si>
  <si>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</si>
  <si>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</si>
  <si>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</si>
  <si>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</si>
  <si>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</si>
  <si>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</si>
  <si>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</si>
  <si>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</si>
  <si>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</si>
  <si>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</si>
  <si>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</si>
  <si>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</si>
  <si>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</si>
  <si>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</si>
  <si>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</si>
  <si>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</si>
  <si>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</si>
  <si>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</si>
  <si>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</si>
  <si>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</si>
  <si>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</si>
  <si>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</si>
  <si>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</si>
  <si>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</si>
  <si>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</si>
  <si>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</si>
  <si>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</si>
  <si>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</si>
  <si>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</si>
  <si>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</si>
  <si>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</si>
  <si>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</si>
  <si>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</si>
  <si>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</si>
  <si>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</si>
  <si>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</si>
  <si>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</si>
  <si>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</si>
  <si>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</si>
  <si>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</si>
  <si>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</si>
  <si>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</si>
  <si>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</si>
  <si>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</si>
  <si>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</si>
  <si>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</si>
  <si>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</si>
  <si>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</si>
  <si>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</si>
  <si>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</si>
  <si>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</si>
  <si>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</si>
  <si>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</si>
  <si>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</si>
  <si>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</si>
  <si>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</si>
  <si>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</si>
  <si>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</si>
  <si>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</si>
  <si>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</si>
  <si>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</si>
  <si>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</si>
  <si>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</si>
  <si>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</si>
  <si>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</si>
  <si>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</si>
  <si>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</si>
  <si>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</si>
  <si>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</si>
  <si>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</si>
  <si>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</si>
  <si>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</si>
  <si>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</si>
  <si>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</si>
  <si>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</si>
  <si>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</si>
  <si>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</si>
  <si>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</si>
  <si>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</si>
  <si>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</si>
  <si>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</si>
  <si>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</si>
  <si>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</si>
  <si>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</si>
  <si>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</si>
  <si>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</si>
  <si>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</si>
  <si>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</si>
  <si>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</si>
  <si>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</si>
  <si>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</si>
  <si>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</si>
  <si>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</si>
  <si>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</si>
  <si>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</si>
  <si>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</si>
  <si>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</si>
  <si>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</si>
  <si>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</si>
  <si>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</si>
  <si>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</si>
  <si>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</si>
  <si>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</si>
  <si>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</si>
  <si>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</si>
  <si>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</si>
  <si>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</si>
  <si>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</si>
  <si>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</si>
  <si>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</si>
  <si>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</si>
  <si>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</si>
  <si>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</si>
  <si>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</si>
  <si>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</si>
  <si>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</si>
  <si>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</si>
  <si>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</si>
  <si>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</si>
  <si>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</si>
  <si>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</si>
  <si>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</si>
  <si>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</si>
  <si>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</si>
  <si>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</si>
  <si>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</si>
  <si>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</si>
  <si>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</si>
  <si>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</si>
  <si>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</si>
  <si>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</si>
  <si>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</si>
  <si>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</si>
  <si>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</si>
  <si>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</si>
  <si>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</si>
  <si>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</si>
  <si>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</si>
  <si>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</si>
  <si>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</si>
  <si>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</si>
  <si>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</si>
  <si>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</si>
  <si>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</si>
  <si>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</si>
  <si>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</si>
  <si>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</si>
  <si>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</si>
  <si>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</si>
  <si>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</si>
  <si>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</si>
  <si>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</si>
  <si>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</si>
  <si>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</si>
  <si>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</si>
  <si>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</si>
  <si>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</si>
  <si>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</si>
  <si>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</si>
  <si>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</si>
  <si>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</si>
  <si>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</si>
  <si>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</si>
  <si>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</si>
  <si>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</si>
  <si>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</si>
  <si>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</si>
  <si>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</si>
  <si>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</si>
  <si>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</si>
  <si>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</si>
  <si>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</si>
  <si>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</si>
  <si>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</si>
  <si>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</si>
  <si>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</si>
  <si>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</si>
  <si>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</si>
  <si>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</si>
  <si>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</si>
  <si>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</si>
  <si>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</si>
  <si>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</si>
  <si>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</si>
  <si>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</si>
  <si>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</si>
  <si>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</si>
  <si>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</si>
  <si>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</si>
  <si>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</si>
  <si>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</si>
  <si>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</si>
  <si>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</si>
  <si>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</si>
  <si>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</si>
  <si>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</si>
  <si>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</si>
  <si>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</si>
  <si>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</si>
  <si>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</si>
  <si>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</si>
  <si>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</si>
  <si>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</si>
  <si>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</si>
  <si>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</si>
  <si>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</si>
  <si>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</si>
  <si>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</si>
  <si>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</si>
  <si>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</si>
  <si>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</si>
  <si>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</si>
  <si>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</si>
  <si>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</si>
  <si>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</si>
  <si>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</si>
  <si>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</si>
  <si>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</si>
  <si>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</si>
  <si>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</si>
  <si>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</si>
  <si>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</si>
  <si>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</si>
  <si>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</si>
  <si>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</si>
  <si>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</si>
  <si>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</si>
  <si>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</si>
  <si>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</si>
  <si>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</si>
  <si>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</si>
  <si>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</si>
  <si>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</si>
  <si>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</si>
  <si>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</si>
  <si>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</si>
  <si>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</si>
  <si>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</si>
  <si>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</si>
  <si>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</si>
  <si>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</si>
  <si>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</si>
  <si>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</si>
  <si>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</si>
  <si>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</si>
  <si>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</si>
  <si>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</si>
  <si>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</si>
  <si>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</si>
  <si>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</si>
  <si>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</si>
  <si>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</si>
  <si>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</si>
  <si>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</si>
  <si>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</si>
  <si>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</si>
  <si>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</si>
  <si>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</si>
  <si>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</si>
  <si>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</si>
  <si>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</si>
  <si>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</si>
  <si>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</si>
  <si>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</si>
  <si>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</si>
  <si>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</si>
  <si>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</si>
  <si>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</si>
  <si>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</si>
  <si>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</si>
  <si>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</si>
  <si>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</si>
  <si>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</si>
  <si>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</si>
  <si>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</si>
  <si>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</si>
  <si>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</si>
  <si>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</si>
  <si>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</si>
  <si>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</si>
  <si>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</si>
  <si>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</si>
  <si>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</si>
  <si>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</si>
  <si>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</si>
  <si>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</si>
  <si>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</si>
  <si>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</si>
  <si>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</si>
  <si>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</si>
  <si>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</si>
  <si>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</si>
  <si>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</si>
  <si>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</si>
  <si>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</si>
  <si>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</si>
  <si>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</si>
  <si>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</si>
  <si>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</si>
  <si>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</si>
  <si>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</si>
  <si>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</si>
  <si>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</si>
  <si>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</si>
  <si>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</si>
  <si>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</si>
  <si>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</si>
  <si>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</si>
  <si>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</si>
  <si>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</si>
  <si>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</si>
  <si>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</si>
  <si>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</si>
  <si>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</si>
  <si>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</si>
  <si>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</si>
  <si>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</si>
  <si>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</si>
  <si>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</si>
  <si>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</si>
  <si>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</si>
  <si>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</si>
  <si>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</si>
  <si>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</si>
  <si>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</si>
  <si>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</si>
  <si>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</si>
  <si>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</si>
  <si>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</si>
  <si>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</si>
  <si>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</si>
  <si>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</si>
  <si>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</si>
  <si>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</si>
  <si>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</si>
  <si>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</si>
  <si>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</si>
  <si>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</si>
  <si>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</si>
  <si>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</si>
  <si>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</si>
  <si>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</si>
  <si>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</si>
  <si>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</si>
  <si>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</si>
  <si>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</si>
  <si>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</si>
  <si>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</si>
  <si>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</si>
  <si>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</si>
  <si>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</si>
  <si>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</si>
  <si>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</si>
  <si>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</si>
  <si>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</si>
  <si>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</si>
  <si>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</si>
  <si>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</si>
  <si>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</si>
  <si>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</si>
  <si>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</si>
  <si>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</si>
  <si>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</si>
  <si>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</si>
  <si>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</si>
  <si>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</si>
  <si>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</si>
  <si>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</si>
  <si>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</si>
  <si>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</si>
  <si>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</si>
  <si>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</si>
  <si>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</si>
  <si>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</si>
  <si>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</si>
  <si>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</si>
  <si>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</si>
  <si>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</si>
  <si>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</si>
  <si>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</si>
  <si>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</si>
  <si>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</si>
  <si>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</si>
  <si>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</si>
  <si>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</si>
  <si>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</si>
  <si>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</si>
  <si>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</si>
  <si>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</si>
  <si>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</si>
  <si>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</si>
  <si>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</si>
  <si>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</si>
  <si>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</si>
  <si>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</si>
  <si>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</si>
  <si>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</si>
  <si>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</si>
  <si>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</si>
  <si>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</si>
  <si>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</si>
  <si>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</si>
  <si>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</si>
  <si>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</si>
  <si>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</si>
  <si>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</si>
  <si>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</si>
  <si>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</si>
  <si>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</si>
  <si>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</si>
  <si>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</si>
  <si>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</si>
  <si>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</si>
  <si>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</si>
  <si>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</si>
  <si>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</si>
  <si>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</si>
  <si>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</si>
  <si>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</si>
  <si>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</si>
  <si>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</si>
  <si>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</si>
  <si>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</si>
  <si>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</si>
  <si>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</si>
  <si>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</si>
  <si>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</si>
  <si>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</si>
  <si>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</si>
  <si>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</si>
  <si>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</si>
  <si>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</si>
  <si>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</si>
  <si>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</si>
  <si>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</si>
  <si>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</si>
  <si>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</si>
  <si>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</si>
  <si>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</si>
  <si>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</si>
  <si>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</si>
  <si>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</si>
  <si>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</si>
  <si>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</si>
  <si>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</si>
  <si>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</si>
  <si>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</si>
  <si>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</si>
  <si>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</si>
  <si>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</si>
  <si>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</si>
  <si>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</si>
  <si>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</si>
  <si>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</si>
  <si>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</si>
  <si>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</si>
  <si>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</si>
  <si>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</si>
  <si>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</si>
  <si>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</si>
  <si>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</si>
  <si>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</si>
  <si>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</si>
  <si>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</si>
  <si>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</si>
  <si>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</si>
  <si>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</si>
  <si>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</si>
  <si>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</si>
  <si>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</si>
  <si>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</si>
  <si>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</si>
  <si>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</si>
  <si>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</si>
  <si>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</si>
  <si>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</si>
  <si>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</si>
  <si>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</si>
  <si>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</si>
  <si>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</si>
  <si>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</si>
  <si>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</si>
  <si>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</si>
  <si>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</si>
  <si>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</si>
  <si>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</si>
  <si>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</si>
  <si>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</si>
  <si>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</si>
  <si>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</si>
  <si>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</si>
  <si>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</si>
  <si>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</si>
  <si>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</si>
  <si>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</si>
  <si>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</si>
  <si>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</si>
  <si>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</si>
  <si>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</si>
  <si>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</si>
  <si>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</si>
  <si>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</si>
  <si>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</si>
  <si>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</si>
  <si>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</si>
  <si>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</si>
  <si>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</si>
  <si>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</si>
  <si>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</si>
  <si>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</si>
  <si>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</si>
  <si>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</si>
  <si>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</si>
  <si>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</si>
  <si>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</si>
  <si>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</si>
  <si>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</si>
  <si>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</si>
  <si>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</si>
  <si>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</si>
  <si>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</si>
  <si>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</si>
  <si>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</si>
  <si>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</si>
  <si>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</si>
  <si>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</si>
  <si>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</si>
  <si>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</si>
  <si>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</si>
  <si>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</si>
  <si>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</si>
  <si>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</si>
  <si>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</si>
  <si>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</si>
  <si>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</si>
  <si>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</si>
  <si>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</si>
  <si>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</si>
  <si>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</si>
  <si>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</si>
  <si>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</si>
  <si>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</si>
  <si>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</si>
  <si>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</si>
  <si>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</si>
  <si>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</si>
  <si>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</si>
  <si>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</si>
  <si>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</si>
  <si>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</si>
  <si>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</si>
  <si>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</si>
  <si>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</si>
  <si>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</si>
  <si>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</si>
  <si>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</si>
  <si>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</si>
  <si>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</si>
  <si>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</si>
  <si>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</si>
  <si>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</si>
  <si>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</si>
  <si>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</si>
  <si>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</si>
  <si>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</si>
  <si>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</si>
  <si>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</si>
  <si>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</si>
  <si>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</si>
  <si>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</si>
  <si>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</si>
  <si>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</si>
  <si>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</si>
  <si>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</si>
  <si>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</si>
  <si>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</si>
  <si>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</si>
  <si>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</si>
  <si>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</si>
  <si>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</si>
  <si>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</si>
  <si>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</si>
  <si>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</si>
  <si>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</si>
  <si>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</si>
  <si>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</si>
  <si>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</si>
  <si>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</si>
  <si>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</si>
  <si>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</si>
  <si>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</si>
  <si>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</si>
  <si>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</si>
  <si>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</si>
  <si>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</si>
  <si>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</si>
  <si>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</si>
  <si>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</si>
  <si>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</si>
  <si>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</si>
  <si>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</si>
  <si>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</si>
  <si>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</si>
  <si>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</si>
  <si>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</si>
  <si>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</si>
  <si>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</si>
  <si>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</si>
  <si>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</si>
  <si>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</si>
  <si>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</si>
  <si>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</si>
  <si>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</si>
  <si>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</si>
  <si>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</si>
  <si>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</si>
  <si>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</si>
  <si>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</si>
  <si>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</si>
  <si>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</si>
  <si>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</si>
  <si>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</si>
  <si>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</si>
  <si>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</si>
  <si>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</si>
  <si>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</si>
  <si>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</si>
  <si>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</si>
  <si>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</si>
  <si>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</si>
  <si>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</si>
  <si>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</si>
  <si>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</si>
  <si>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</si>
  <si>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</si>
  <si>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</si>
  <si>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</si>
  <si>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</si>
  <si>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</si>
  <si>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</si>
  <si>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</si>
  <si>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</si>
  <si>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</si>
  <si>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</si>
  <si>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</si>
  <si>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</si>
  <si>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</si>
  <si>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</si>
  <si>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</si>
  <si>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</si>
  <si>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</si>
  <si>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</si>
  <si>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</si>
  <si>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</si>
  <si>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</si>
  <si>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</si>
  <si>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</si>
  <si>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</si>
  <si>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</si>
  <si>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</si>
  <si>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</si>
  <si>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</si>
  <si>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</si>
  <si>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</si>
  <si>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</si>
  <si>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</si>
  <si>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</si>
  <si>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</si>
  <si>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</si>
  <si>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</si>
  <si>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</si>
  <si>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</si>
  <si>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</si>
  <si>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</si>
  <si>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</si>
  <si>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</si>
  <si>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</si>
  <si>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</si>
  <si>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</si>
  <si>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</si>
  <si>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</si>
  <si>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</si>
  <si>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</si>
  <si>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</si>
  <si>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</si>
  <si>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</si>
  <si>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</si>
  <si>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</si>
  <si>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</si>
  <si>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</si>
  <si>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</si>
  <si>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</si>
  <si>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</si>
  <si>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</si>
  <si>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</si>
  <si>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</si>
  <si>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</si>
  <si>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</si>
  <si>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</si>
  <si>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</si>
  <si>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</si>
  <si>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</si>
  <si>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</si>
  <si>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</si>
  <si>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</si>
  <si>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</si>
  <si>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</si>
  <si>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</si>
  <si>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</si>
  <si>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</si>
  <si>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</si>
  <si>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</si>
  <si>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</si>
  <si>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</si>
  <si>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</si>
  <si>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</si>
  <si>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</si>
  <si>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</si>
  <si>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</si>
  <si>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</si>
  <si>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</si>
  <si>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</si>
  <si>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</si>
  <si>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</si>
  <si>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</si>
  <si>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</si>
  <si>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</si>
  <si>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</si>
  <si>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</si>
  <si>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</si>
  <si>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</si>
  <si>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</si>
  <si>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</si>
  <si>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</si>
  <si>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</si>
  <si>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</si>
  <si>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</si>
  <si>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</si>
  <si>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</si>
  <si>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</si>
  <si>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</si>
  <si>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</si>
  <si>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</si>
  <si>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</si>
  <si>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</si>
  <si>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</si>
  <si>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</si>
  <si>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</si>
  <si>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</si>
  <si>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</si>
  <si>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</si>
  <si>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</si>
  <si>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</si>
  <si>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</si>
  <si>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</si>
  <si>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</si>
  <si>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</si>
  <si>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</si>
  <si>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</si>
  <si>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</si>
  <si>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</si>
  <si>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</si>
  <si>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</si>
  <si>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</si>
  <si>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</si>
  <si>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</si>
  <si>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</si>
  <si>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</si>
  <si>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</si>
  <si>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</si>
  <si>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</si>
  <si>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</si>
  <si>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</si>
  <si>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</si>
  <si>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</si>
  <si>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</si>
  <si>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</si>
  <si>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</si>
  <si>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</si>
  <si>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</si>
  <si>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</si>
  <si>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</si>
  <si>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</si>
  <si>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</si>
  <si>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</si>
  <si>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</si>
  <si>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</si>
  <si>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</si>
  <si>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</si>
  <si>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</si>
  <si>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</si>
  <si>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</si>
  <si>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</si>
  <si>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</si>
  <si>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</si>
  <si>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</si>
  <si>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</si>
  <si>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</si>
  <si>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</si>
  <si>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</si>
  <si>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</si>
  <si>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</si>
  <si>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</si>
  <si>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</si>
  <si>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</si>
  <si>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</si>
  <si>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</si>
  <si>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</si>
  <si>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</si>
  <si>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</si>
  <si>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</si>
  <si>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</si>
  <si>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</si>
  <si>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</si>
  <si>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</si>
  <si>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</si>
  <si>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</si>
  <si>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</si>
  <si>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</si>
  <si>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</si>
  <si>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</si>
  <si>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</si>
  <si>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</si>
  <si>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</si>
  <si>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</si>
  <si>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</si>
  <si>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</si>
  <si>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</si>
  <si>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</si>
  <si>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</si>
  <si>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</si>
  <si>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</si>
  <si>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</si>
  <si>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</si>
  <si>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</si>
  <si>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</si>
  <si>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</si>
  <si>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</si>
  <si>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</si>
  <si>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</si>
  <si>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</si>
  <si>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</si>
  <si>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</si>
  <si>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</si>
  <si>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</si>
  <si>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</si>
  <si>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</si>
  <si>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</si>
  <si>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</si>
  <si>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</si>
  <si>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</si>
  <si>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</si>
  <si>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</si>
  <si>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</si>
  <si>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</si>
  <si>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</si>
  <si>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</si>
  <si>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</si>
  <si>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</si>
  <si>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</si>
  <si>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</si>
  <si>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</si>
  <si>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</si>
  <si>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</si>
  <si>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</si>
  <si>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</si>
  <si>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</si>
  <si>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</si>
  <si>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</si>
  <si>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</si>
  <si>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</si>
  <si>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</si>
  <si>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</si>
  <si>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</si>
  <si>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</si>
  <si>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</si>
  <si>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</si>
  <si>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</si>
  <si>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</si>
  <si>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</si>
  <si>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</si>
  <si>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</si>
  <si>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</si>
  <si>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</si>
  <si>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</si>
  <si>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</si>
  <si>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</si>
  <si>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</si>
  <si>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</si>
  <si>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</si>
  <si>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</si>
  <si>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</si>
  <si>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</si>
  <si>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</si>
  <si>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</si>
  <si>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</si>
  <si>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</si>
  <si>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</si>
  <si>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</si>
  <si>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</si>
  <si>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</si>
  <si>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</si>
  <si>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</si>
  <si>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</si>
  <si>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</si>
  <si>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</si>
  <si>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</si>
  <si>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</si>
  <si>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</si>
  <si>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</si>
  <si>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</si>
  <si>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</si>
  <si>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</si>
  <si>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</si>
  <si>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</si>
  <si>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</si>
  <si>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</si>
  <si>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</si>
  <si>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</si>
  <si>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</si>
  <si>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</si>
  <si>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</si>
  <si>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</si>
  <si>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</si>
  <si>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</si>
  <si>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</si>
  <si>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</si>
  <si>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</si>
  <si>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</si>
  <si>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</si>
  <si>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</si>
  <si>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</si>
  <si>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</si>
  <si>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</si>
  <si>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</si>
  <si>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</si>
  <si>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</si>
  <si>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</si>
  <si>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</si>
  <si>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</si>
  <si>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</si>
  <si>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</si>
  <si>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</si>
  <si>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</si>
  <si>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</si>
  <si>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</si>
  <si>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</si>
  <si>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</si>
  <si>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</si>
  <si>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</si>
  <si>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</si>
  <si>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</si>
  <si>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</si>
  <si>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</si>
  <si>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</si>
  <si>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</si>
  <si>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</si>
  <si>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</si>
  <si>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</si>
  <si>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</si>
  <si>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</si>
  <si>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</si>
  <si>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</si>
  <si>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</si>
  <si>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</si>
  <si>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</si>
  <si>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</si>
  <si>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</si>
  <si>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</si>
  <si>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</si>
  <si>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</si>
  <si>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</si>
  <si>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</si>
  <si>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</si>
  <si>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</si>
  <si>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</si>
  <si>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</si>
  <si>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</si>
  <si>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</si>
  <si>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</si>
  <si>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</si>
  <si>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</si>
  <si>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</si>
  <si>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</si>
  <si>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</si>
  <si>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</si>
  <si>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</si>
  <si>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</si>
  <si>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</si>
  <si>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</si>
  <si>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</si>
  <si>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</si>
  <si>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</si>
  <si>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</si>
  <si>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</si>
  <si>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</si>
  <si>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</si>
  <si>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</si>
  <si>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</si>
  <si>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</si>
  <si>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</si>
  <si>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</si>
  <si>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</si>
  <si>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</si>
  <si>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</si>
  <si>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</si>
  <si>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</si>
  <si>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</si>
  <si>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</si>
  <si>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</si>
  <si>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</si>
  <si>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</si>
  <si>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</si>
  <si>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</si>
  <si>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</si>
  <si>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</si>
  <si>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</si>
  <si>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</si>
  <si>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</si>
  <si>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</si>
  <si>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</si>
  <si>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</si>
  <si>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</si>
  <si>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</si>
  <si>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</si>
  <si>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</si>
  <si>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</si>
  <si>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</si>
  <si>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</si>
  <si>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</si>
  <si>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</si>
  <si>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</si>
  <si>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</si>
  <si>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</si>
  <si>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</si>
  <si>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</si>
  <si>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</si>
  <si>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</si>
  <si>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</si>
  <si>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</si>
  <si>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</si>
  <si>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</si>
  <si>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</si>
  <si>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</si>
  <si>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</si>
  <si>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</si>
  <si>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</si>
  <si>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</si>
  <si>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</si>
  <si>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</si>
  <si>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</si>
  <si>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</si>
  <si>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</si>
  <si>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</si>
  <si>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</si>
  <si>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</si>
  <si>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</si>
  <si>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</si>
  <si>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</si>
  <si>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</si>
  <si>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</si>
  <si>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</si>
  <si>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</si>
  <si>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</si>
  <si>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</si>
  <si>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</si>
  <si>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</si>
  <si>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</si>
  <si>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</si>
  <si>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</si>
  <si>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</si>
  <si>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</si>
  <si>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</si>
  <si>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</si>
  <si>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</si>
  <si>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</si>
  <si>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</si>
  <si>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</si>
  <si>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</si>
  <si>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</si>
  <si>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</si>
  <si>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</si>
  <si>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</si>
  <si>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</si>
  <si>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</si>
  <si>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</si>
  <si>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</si>
  <si>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</si>
  <si>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</si>
  <si>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</si>
  <si>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</si>
  <si>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</si>
  <si>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</si>
  <si>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</si>
  <si>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</si>
  <si>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</si>
  <si>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</si>
  <si>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</si>
  <si>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</si>
  <si>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</si>
  <si>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</si>
  <si>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</si>
  <si>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</si>
  <si>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</si>
  <si>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</si>
  <si>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</si>
  <si>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</si>
  <si>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</si>
  <si>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</si>
  <si>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</si>
  <si>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</si>
  <si>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</si>
  <si>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</si>
  <si>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</si>
  <si>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</si>
  <si>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</si>
  <si>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</si>
  <si>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</si>
  <si>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</si>
  <si>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</si>
  <si>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</si>
  <si>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</si>
  <si>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</si>
  <si>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</si>
  <si>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</si>
  <si>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</si>
  <si>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</si>
  <si>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</si>
  <si>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</si>
  <si>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</si>
  <si>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</si>
  <si>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</si>
  <si>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</si>
  <si>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</si>
  <si>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</si>
  <si>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</si>
  <si>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</si>
  <si>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</si>
  <si>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</si>
  <si>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</si>
  <si>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</si>
  <si>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</si>
  <si>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</si>
  <si>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</si>
  <si>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</si>
  <si>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</si>
  <si>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</si>
  <si>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</si>
  <si>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</si>
  <si>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</si>
  <si>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</si>
  <si>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</si>
  <si>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</si>
  <si>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</si>
  <si>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</si>
  <si>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</si>
  <si>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</si>
  <si>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</si>
  <si>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</si>
  <si>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</si>
  <si>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</si>
  <si>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</si>
  <si>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</si>
  <si>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</si>
  <si>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</si>
  <si>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</si>
  <si>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</si>
  <si>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</si>
  <si>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</si>
  <si>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</si>
  <si>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</si>
  <si>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</si>
  <si>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</si>
  <si>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</si>
  <si>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</si>
  <si>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</si>
  <si>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</si>
  <si>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</si>
  <si>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</si>
  <si>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</si>
  <si>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</si>
  <si>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</si>
  <si>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</si>
  <si>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</si>
  <si>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</si>
  <si>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</si>
  <si>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</si>
  <si>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</si>
  <si>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</si>
  <si>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</si>
  <si>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</si>
  <si>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</si>
  <si>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</si>
  <si>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</si>
  <si>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</si>
  <si>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</si>
  <si>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</si>
  <si>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</si>
  <si>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</si>
  <si>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</si>
  <si>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</si>
  <si>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</si>
  <si>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</si>
  <si>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</si>
  <si>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</si>
  <si>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</si>
  <si>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</si>
  <si>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</si>
  <si>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</si>
  <si>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</si>
  <si>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</si>
  <si>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</si>
  <si>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</si>
  <si>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</si>
  <si>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</si>
  <si>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</si>
  <si>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</si>
  <si>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</si>
  <si>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</si>
  <si>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</si>
  <si>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</si>
  <si>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</si>
  <si>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</si>
  <si>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</si>
  <si>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</si>
  <si>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</si>
  <si>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</si>
  <si>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</si>
  <si>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</si>
  <si>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</si>
  <si>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</si>
  <si>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</si>
  <si>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</si>
  <si>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</si>
  <si>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</si>
  <si>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</si>
  <si>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</si>
  <si>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</si>
  <si>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</si>
  <si>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</si>
  <si>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</si>
  <si>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</si>
  <si>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</si>
  <si>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</si>
  <si>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</si>
  <si>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</si>
  <si>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</si>
  <si>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</si>
  <si>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</si>
  <si>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</si>
  <si>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</si>
  <si>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</si>
  <si>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</si>
  <si>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</si>
  <si>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</si>
  <si>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</si>
  <si>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</si>
  <si>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</si>
  <si>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</si>
  <si>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</si>
  <si>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</si>
  <si>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</si>
  <si>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</si>
  <si>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</si>
  <si>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</si>
  <si>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</si>
  <si>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</si>
  <si>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</si>
  <si>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</si>
  <si>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</si>
  <si>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</si>
  <si>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</si>
  <si>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</si>
  <si>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</si>
  <si>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</si>
  <si>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</si>
  <si>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</si>
  <si>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</si>
  <si>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</si>
  <si>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</si>
  <si>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</si>
  <si>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</si>
  <si>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</si>
  <si>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</si>
  <si>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</si>
  <si>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</si>
  <si>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</si>
  <si>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</si>
  <si>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</si>
  <si>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</si>
  <si>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</si>
  <si>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</si>
  <si>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</si>
  <si>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</si>
  <si>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</si>
  <si>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</si>
  <si>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</si>
  <si>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</si>
  <si>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</si>
  <si>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</si>
  <si>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</si>
  <si>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</si>
  <si>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</si>
  <si>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</si>
  <si>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</si>
  <si>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</si>
  <si>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</si>
  <si>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</si>
  <si>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</si>
  <si>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</si>
  <si>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</si>
  <si>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</si>
  <si>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</si>
  <si>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</si>
  <si>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</si>
  <si>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</si>
  <si>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</si>
  <si>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</si>
  <si>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</si>
  <si>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</si>
  <si>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</si>
  <si>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</si>
  <si>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</si>
  <si>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</si>
  <si>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</si>
  <si>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</si>
  <si>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</si>
  <si>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</si>
  <si>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</si>
  <si>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</si>
  <si>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</si>
  <si>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</si>
  <si>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</si>
  <si>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</si>
  <si>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</si>
  <si>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</si>
  <si>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</si>
  <si>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</si>
  <si>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</si>
  <si>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</si>
  <si>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</si>
  <si>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</si>
  <si>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</si>
  <si>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</si>
  <si>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</si>
  <si>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</si>
  <si>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</si>
  <si>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</si>
  <si>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</si>
  <si>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</si>
  <si>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</si>
  <si>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</si>
  <si>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</si>
  <si>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</si>
  <si>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</si>
  <si>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</si>
  <si>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</si>
  <si>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</si>
  <si>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</si>
  <si>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</si>
  <si>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</si>
  <si>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</si>
  <si>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</si>
  <si>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</si>
  <si>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</si>
  <si>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</si>
  <si>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</si>
  <si>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</si>
  <si>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</si>
  <si>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</si>
  <si>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</si>
  <si>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</si>
  <si>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</si>
  <si>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</si>
  <si>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</si>
  <si>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</si>
  <si>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</si>
  <si>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</si>
  <si>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</si>
  <si>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</si>
  <si>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</si>
  <si>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</si>
  <si>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</si>
  <si>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</si>
  <si>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</si>
  <si>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</si>
  <si>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</si>
  <si>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</si>
  <si>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</si>
  <si>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</si>
  <si>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</si>
  <si>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</si>
  <si>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</si>
  <si>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</si>
  <si>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</si>
  <si>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</si>
  <si>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</si>
  <si>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</si>
  <si>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</si>
  <si>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</si>
  <si>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</si>
  <si>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</si>
  <si>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</si>
  <si>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</si>
  <si>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</si>
  <si>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</si>
  <si>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</si>
  <si>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</si>
  <si>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</si>
  <si>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</si>
  <si>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</si>
  <si>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</si>
  <si>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</si>
  <si>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</si>
  <si>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</si>
  <si>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</si>
  <si>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</si>
  <si>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</si>
  <si>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</si>
  <si>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</si>
  <si>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</si>
  <si>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</si>
  <si>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</si>
  <si>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</si>
  <si>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</si>
  <si>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</si>
  <si>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</si>
  <si>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</si>
  <si>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</si>
  <si>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</si>
  <si>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</si>
  <si>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</si>
  <si>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</si>
  <si>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</si>
  <si>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</si>
  <si>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</si>
  <si>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</si>
  <si>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</si>
  <si>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</si>
  <si>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</si>
  <si>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</si>
  <si>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</si>
  <si>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</si>
  <si>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</si>
  <si>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</si>
  <si>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</si>
  <si>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</si>
  <si>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</si>
  <si>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</si>
  <si>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</si>
  <si>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</si>
  <si>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</si>
  <si>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</si>
  <si>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</si>
  <si>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</si>
  <si>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</si>
  <si>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</si>
  <si>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</si>
  <si>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</si>
  <si>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</si>
  <si>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</si>
  <si>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</si>
  <si>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</si>
  <si>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</si>
  <si>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</si>
  <si>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</si>
  <si>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</si>
  <si>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</si>
  <si>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</si>
  <si>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</si>
  <si>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</si>
  <si>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</si>
  <si>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</si>
  <si>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</si>
  <si>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</si>
  <si>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</si>
  <si>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</si>
  <si>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</si>
  <si>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</si>
  <si>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</si>
  <si>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</si>
  <si>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</si>
  <si>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</si>
  <si>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</si>
  <si>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</si>
  <si>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</si>
  <si>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</si>
  <si>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</si>
  <si>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</si>
  <si>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</si>
  <si>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</si>
  <si>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</si>
  <si>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</si>
  <si>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</si>
  <si>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</si>
  <si>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</si>
  <si>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</si>
  <si>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</si>
  <si>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</si>
  <si>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</si>
  <si>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</si>
  <si>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</si>
  <si>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</si>
  <si>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</si>
  <si>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</si>
  <si>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</si>
  <si>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</si>
  <si>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</si>
  <si>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</si>
  <si>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</si>
  <si>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</si>
  <si>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</si>
  <si>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</si>
  <si>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</si>
  <si>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</si>
  <si>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</si>
  <si>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</si>
  <si>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</si>
  <si>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</si>
  <si>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</si>
  <si>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</si>
  <si>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</si>
  <si>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</si>
  <si>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</si>
  <si>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</si>
  <si>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</si>
  <si>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</si>
  <si>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</si>
  <si>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</si>
  <si>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</si>
  <si>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</si>
  <si>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</si>
  <si>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</si>
  <si>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</si>
  <si>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</si>
  <si>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</si>
  <si>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</si>
  <si>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</si>
  <si>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</si>
  <si>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</si>
  <si>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</si>
  <si>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</si>
  <si>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</si>
  <si>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</si>
  <si>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</si>
  <si>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</si>
  <si>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</si>
  <si>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</si>
  <si>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</si>
  <si>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</si>
  <si>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</si>
  <si>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</si>
  <si>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</si>
  <si>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</si>
  <si>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</si>
  <si>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</si>
  <si>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</si>
  <si>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</si>
  <si>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</si>
  <si>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</si>
  <si>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</si>
  <si>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</si>
  <si>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</si>
  <si>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</si>
  <si>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</si>
  <si>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</si>
  <si>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</si>
  <si>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</si>
  <si>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</si>
  <si>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</si>
  <si>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</si>
  <si>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</si>
  <si>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</si>
  <si>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</si>
  <si>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</si>
  <si>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</si>
  <si>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</si>
  <si>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</si>
  <si>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</si>
  <si>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</si>
  <si>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</si>
  <si>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</si>
  <si>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</si>
  <si>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</si>
  <si>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</si>
  <si>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</si>
  <si>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</si>
  <si>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</si>
  <si>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</si>
  <si>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</si>
  <si>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</si>
  <si>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</si>
  <si>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</si>
  <si>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</si>
  <si>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</si>
  <si>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</si>
  <si>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</si>
  <si>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</si>
  <si>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</si>
  <si>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</si>
  <si>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</si>
  <si>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</si>
  <si>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</si>
  <si>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</si>
  <si>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</si>
  <si>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</si>
  <si>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</si>
  <si>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</si>
  <si>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</si>
  <si>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</si>
  <si>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</si>
  <si>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</si>
  <si>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</si>
  <si>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</si>
  <si>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</si>
  <si>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</si>
  <si>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</si>
  <si>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</si>
  <si>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</si>
  <si>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</si>
  <si>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</si>
  <si>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</si>
  <si>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</si>
  <si>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</si>
  <si>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</si>
  <si>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</si>
  <si>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</si>
  <si>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</si>
  <si>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</si>
  <si>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</si>
  <si>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</si>
  <si>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</si>
  <si>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</si>
  <si>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</si>
  <si>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</si>
  <si>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</si>
  <si>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</si>
  <si>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</si>
  <si>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</si>
  <si>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</si>
  <si>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</si>
  <si>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</si>
  <si>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</si>
  <si>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</si>
  <si>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</si>
  <si>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</si>
  <si>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</si>
  <si>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</si>
  <si>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</si>
  <si>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</si>
  <si>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</si>
  <si>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</si>
  <si>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</si>
  <si>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</si>
  <si>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</si>
  <si>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</si>
  <si>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</si>
  <si>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</si>
  <si>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</si>
  <si>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</si>
  <si>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</si>
  <si>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</si>
  <si>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</si>
  <si>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</si>
  <si>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</si>
  <si>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</si>
  <si>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</si>
  <si>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</si>
  <si>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</si>
  <si>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</si>
  <si>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</si>
  <si>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</si>
  <si>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</si>
  <si>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</si>
  <si>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</si>
  <si>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</si>
  <si>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</si>
  <si>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</si>
  <si>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</si>
  <si>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</si>
  <si>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</si>
  <si>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</si>
  <si>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</si>
  <si>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</si>
  <si>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</si>
  <si>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</si>
  <si>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</si>
  <si>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</si>
  <si>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</si>
  <si>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</si>
  <si>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</si>
  <si>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</si>
  <si>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</si>
  <si>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</si>
  <si>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</si>
  <si>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</si>
  <si>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</si>
  <si>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</si>
  <si>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</si>
  <si>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</si>
  <si>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</si>
  <si>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</si>
  <si>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</si>
  <si>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</si>
  <si>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</si>
  <si>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</si>
  <si>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</si>
  <si>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</si>
  <si>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</si>
  <si>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</si>
  <si>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</si>
  <si>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</si>
  <si>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</si>
  <si>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</si>
  <si>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</si>
  <si>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</si>
  <si>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</si>
  <si>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</si>
  <si>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</si>
  <si>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</si>
  <si>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</si>
  <si>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</si>
  <si>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</si>
  <si>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</si>
  <si>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</si>
  <si>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</si>
  <si>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</si>
  <si>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</si>
  <si>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</si>
  <si>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</si>
  <si>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</si>
  <si>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</si>
  <si>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</si>
  <si>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</si>
  <si>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</si>
  <si>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</si>
  <si>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</si>
  <si>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</si>
  <si>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</si>
  <si>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</si>
  <si>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</si>
  <si>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</si>
  <si>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</si>
  <si>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</si>
  <si>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</si>
  <si>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</si>
  <si>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</si>
  <si>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</si>
  <si>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</si>
  <si>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</si>
  <si>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</si>
  <si>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</si>
  <si>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</si>
  <si>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</si>
  <si>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</si>
  <si>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</si>
  <si>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</si>
  <si>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</si>
  <si>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</si>
  <si>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</si>
  <si>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</si>
  <si>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</si>
  <si>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</si>
  <si>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</si>
  <si>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</si>
  <si>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</si>
  <si>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</si>
  <si>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</si>
  <si>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</si>
  <si>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</si>
  <si>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</si>
  <si>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</si>
  <si>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</si>
  <si>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</si>
  <si>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</si>
  <si>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</si>
  <si>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</si>
  <si>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</si>
  <si>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</si>
  <si>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</si>
  <si>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</si>
  <si>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</si>
  <si>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</si>
  <si>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</si>
  <si>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</si>
  <si>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</si>
  <si>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</si>
  <si>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</si>
  <si>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</si>
  <si>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</si>
  <si>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</si>
  <si>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</si>
  <si>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</si>
  <si>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</si>
  <si>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</si>
  <si>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</si>
  <si>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</si>
  <si>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</si>
  <si>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</si>
  <si>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</si>
  <si>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</si>
  <si>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</si>
  <si>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</si>
  <si>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</si>
  <si>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</si>
  <si>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</si>
  <si>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</si>
  <si>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</si>
  <si>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</si>
  <si>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</si>
  <si>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</si>
  <si>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</si>
  <si>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</si>
  <si>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</si>
  <si>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</si>
  <si>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</si>
  <si>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</si>
  <si>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</si>
  <si>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</si>
  <si>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</si>
  <si>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</si>
  <si>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</si>
  <si>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</si>
  <si>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</si>
  <si>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</si>
  <si>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</si>
  <si>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</si>
  <si>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</si>
  <si>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</si>
  <si>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</si>
  <si>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</si>
  <si>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</si>
  <si>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</si>
  <si>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</si>
  <si>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</si>
  <si>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</si>
  <si>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</si>
  <si>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</si>
  <si>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</si>
  <si>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</si>
  <si>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</si>
  <si>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</si>
  <si>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</si>
  <si>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</si>
  <si>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</si>
  <si>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</si>
  <si>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</si>
  <si>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</si>
  <si>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</si>
  <si>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</si>
  <si>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</si>
  <si>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</si>
  <si>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</si>
  <si>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</si>
  <si>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</si>
  <si>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</si>
  <si>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</si>
  <si>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</si>
  <si>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</si>
  <si>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</si>
  <si>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</si>
  <si>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</si>
  <si>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</si>
  <si>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</si>
  <si>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</si>
  <si>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</si>
  <si>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</si>
  <si>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</si>
  <si>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</si>
  <si>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</si>
  <si>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</si>
  <si>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</si>
  <si>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</si>
  <si>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</si>
  <si>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</si>
  <si>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</si>
  <si>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</si>
  <si>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</si>
  <si>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</si>
  <si>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</si>
  <si>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</si>
  <si>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</si>
  <si>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</si>
  <si>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</si>
  <si>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</si>
  <si>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</si>
  <si>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</si>
  <si>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</si>
  <si>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</si>
  <si>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</si>
  <si>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</si>
  <si>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</si>
  <si>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</si>
  <si>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</si>
  <si>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</si>
  <si>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</si>
  <si>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</si>
  <si>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</si>
  <si>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</si>
  <si>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</si>
  <si>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</si>
  <si>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</si>
  <si>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</si>
  <si>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</si>
  <si>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</si>
  <si>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</si>
  <si>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</si>
  <si>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</si>
  <si>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</si>
  <si>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</si>
  <si>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</si>
  <si>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</si>
  <si>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</si>
  <si>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</si>
  <si>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</si>
  <si>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</si>
  <si>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</si>
  <si>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</si>
  <si>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</si>
  <si>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</si>
  <si>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</si>
  <si>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</si>
  <si>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</si>
  <si>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</si>
  <si>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</si>
  <si>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</si>
  <si>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</si>
  <si>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</si>
  <si>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</si>
  <si>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</si>
  <si>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</si>
  <si>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</si>
  <si>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</si>
  <si>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</si>
  <si>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</si>
  <si>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</si>
  <si>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</si>
  <si>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</si>
  <si>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</si>
  <si>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</si>
  <si>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</si>
  <si>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</si>
  <si>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</si>
  <si>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</si>
  <si>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</si>
  <si>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</si>
  <si>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</si>
  <si>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</si>
  <si>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</si>
  <si>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</si>
  <si>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</si>
  <si>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</si>
  <si>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</si>
  <si>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</si>
  <si>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</si>
  <si>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</si>
  <si>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</si>
  <si>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</si>
  <si>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</si>
  <si>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</si>
  <si>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</si>
  <si>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</si>
  <si>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</si>
  <si>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</si>
  <si>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</si>
  <si>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</si>
  <si>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</si>
  <si>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</si>
  <si>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</si>
  <si>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</si>
  <si>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</si>
  <si>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</si>
  <si>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</si>
  <si>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</si>
  <si>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</si>
  <si>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</si>
  <si>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</si>
  <si>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</si>
  <si>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</si>
  <si>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</si>
  <si>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</si>
  <si>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</si>
  <si>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</si>
  <si>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</si>
  <si>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</si>
  <si>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</si>
  <si>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</si>
  <si>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</si>
  <si>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</si>
  <si>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</si>
  <si>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</si>
  <si>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</si>
  <si>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</si>
  <si>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</si>
  <si>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</si>
  <si>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</si>
  <si>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</si>
  <si>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</si>
  <si>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</si>
  <si>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</si>
  <si>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</si>
  <si>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</si>
  <si>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</si>
  <si>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</si>
  <si>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</si>
  <si>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</si>
  <si>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</si>
  <si>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</si>
  <si>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</si>
  <si>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</si>
  <si>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</si>
  <si>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</si>
  <si>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</si>
  <si>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</si>
  <si>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</si>
  <si>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</si>
  <si>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</si>
  <si>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</si>
  <si>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</si>
  <si>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</si>
  <si>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</si>
  <si>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</si>
  <si>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</si>
  <si>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</si>
  <si>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</si>
  <si>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</si>
  <si>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</si>
  <si>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</si>
  <si>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</si>
  <si>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</si>
  <si>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</si>
  <si>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</si>
  <si>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</si>
  <si>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</si>
  <si>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</si>
  <si>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</si>
  <si>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</si>
  <si>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</si>
  <si>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</si>
  <si>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</si>
  <si>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</si>
  <si>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</si>
  <si>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</si>
  <si>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</si>
  <si>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</si>
  <si>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</si>
  <si>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</si>
  <si>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</si>
  <si>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</si>
  <si>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</si>
  <si>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</si>
  <si>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</si>
  <si>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</si>
  <si>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</si>
  <si>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</si>
  <si>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</si>
  <si>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</si>
  <si>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</si>
  <si>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</si>
  <si>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</si>
  <si>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</si>
  <si>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</si>
  <si>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</si>
  <si>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</si>
  <si>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</si>
  <si>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</si>
  <si>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</si>
  <si>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</si>
  <si>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</si>
  <si>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</si>
  <si>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</si>
  <si>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</si>
  <si>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</si>
  <si>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</si>
  <si>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</si>
  <si>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</si>
  <si>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</si>
  <si>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</si>
  <si>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</si>
  <si>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</si>
  <si>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</si>
  <si>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</si>
  <si>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</si>
  <si>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</si>
  <si>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</si>
  <si>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</si>
  <si>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</si>
  <si>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</si>
  <si>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</si>
  <si>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</si>
  <si>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</si>
  <si>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</si>
  <si>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</si>
  <si>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</si>
  <si>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</si>
  <si>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</si>
  <si>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</si>
  <si>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</si>
  <si>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</si>
  <si>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</si>
  <si>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</si>
  <si>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</si>
  <si>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</si>
  <si>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</si>
  <si>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</si>
  <si>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</si>
  <si>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</si>
  <si>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</si>
  <si>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</si>
  <si>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</si>
  <si>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</si>
  <si>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</si>
  <si>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</si>
  <si>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</si>
  <si>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</si>
  <si>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</si>
  <si>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</si>
  <si>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</si>
  <si>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</si>
  <si>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</si>
  <si>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</si>
  <si>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</si>
  <si>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</si>
  <si>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</si>
  <si>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</si>
  <si>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</si>
  <si>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</si>
  <si>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</si>
  <si>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</si>
  <si>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</si>
  <si>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</si>
  <si>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</si>
  <si>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</si>
  <si>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</si>
  <si>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</si>
  <si>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</si>
  <si>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</si>
  <si>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</si>
  <si>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</si>
  <si>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</si>
  <si>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</si>
  <si>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</si>
  <si>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</si>
  <si>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</si>
  <si>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</si>
  <si>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</si>
  <si>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</si>
  <si>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</si>
  <si>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</si>
  <si>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</si>
  <si>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</si>
  <si>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</si>
  <si>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</si>
  <si>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</si>
  <si>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</si>
  <si>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</si>
  <si>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</si>
  <si>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</si>
  <si>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</si>
  <si>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</si>
  <si>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</si>
  <si>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</si>
  <si>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</si>
  <si>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</si>
  <si>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</si>
  <si>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</si>
  <si>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</si>
  <si>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</si>
  <si>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</si>
  <si>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</si>
  <si>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</si>
  <si>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</si>
  <si>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</si>
  <si>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</si>
  <si>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</si>
  <si>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</si>
  <si>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</si>
  <si>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</si>
  <si>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</si>
  <si>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</si>
  <si>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</si>
  <si>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</si>
  <si>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</si>
  <si>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</si>
  <si>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</si>
  <si>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</si>
  <si>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</si>
  <si>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</si>
  <si>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</si>
  <si>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</si>
  <si>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</si>
  <si>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</si>
  <si>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</si>
  <si>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</si>
  <si>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</si>
  <si>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</si>
  <si>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</si>
  <si>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</si>
  <si>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</si>
  <si>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</si>
  <si>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</si>
  <si>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</si>
  <si>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</si>
  <si>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</si>
  <si>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</si>
  <si>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</si>
  <si>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</si>
  <si>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</si>
  <si>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</si>
  <si>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</si>
  <si>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</si>
  <si>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</si>
  <si>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</si>
  <si>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</si>
  <si>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</si>
  <si>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</si>
  <si>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</si>
  <si>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</si>
  <si>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</si>
  <si>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</si>
  <si>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</si>
  <si>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</si>
  <si>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</si>
  <si>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</si>
  <si>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</si>
  <si>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</si>
  <si>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</si>
  <si>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</si>
  <si>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</si>
  <si>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</si>
  <si>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</si>
  <si>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</si>
  <si>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</si>
  <si>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</si>
  <si>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</si>
  <si>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</si>
  <si>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</si>
  <si>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</si>
  <si>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</si>
  <si>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</si>
  <si>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</si>
  <si>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</si>
  <si>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</si>
  <si>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</si>
  <si>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</si>
  <si>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</si>
  <si>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</si>
  <si>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</si>
  <si>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</si>
  <si>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</si>
  <si>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</si>
  <si>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</si>
  <si>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</si>
  <si>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</si>
  <si>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</si>
  <si>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</si>
  <si>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</si>
  <si>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</si>
  <si>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</si>
  <si>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</si>
  <si>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</si>
  <si>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</si>
  <si>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</si>
  <si>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</si>
  <si>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</si>
  <si>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</si>
  <si>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</si>
  <si>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</si>
  <si>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</si>
  <si>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</si>
  <si>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</si>
  <si>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</si>
  <si>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</si>
  <si>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</si>
  <si>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</si>
  <si>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</si>
  <si>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</si>
  <si>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</si>
  <si>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</si>
  <si>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</si>
  <si>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</si>
  <si>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</si>
  <si>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</si>
  <si>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</si>
  <si>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</si>
  <si>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</si>
  <si>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</si>
  <si>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</si>
  <si>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</si>
  <si>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</si>
  <si>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</si>
  <si>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</si>
  <si>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</si>
  <si>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</si>
  <si>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</si>
  <si>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</si>
  <si>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</si>
  <si>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</si>
  <si>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</si>
  <si>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</si>
  <si>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</si>
  <si>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</si>
  <si>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</si>
  <si>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</si>
  <si>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</si>
  <si>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</si>
  <si>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</si>
  <si>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</si>
  <si>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</si>
  <si>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</si>
  <si>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</si>
  <si>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</si>
  <si>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</si>
  <si>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</si>
  <si>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</si>
  <si>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</si>
  <si>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</si>
  <si>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</si>
  <si>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</si>
  <si>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</si>
  <si>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</si>
  <si>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</si>
  <si>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</si>
  <si>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</si>
  <si>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</si>
  <si>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</si>
  <si>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</si>
  <si>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</si>
  <si>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</si>
  <si>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</si>
  <si>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</si>
  <si>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</si>
  <si>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</si>
  <si>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</si>
  <si>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</si>
  <si>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</si>
  <si>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</si>
  <si>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</si>
  <si>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</si>
  <si>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</si>
  <si>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</si>
  <si>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</si>
  <si>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</si>
  <si>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</si>
  <si>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</si>
  <si>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</si>
  <si>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</si>
  <si>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</si>
  <si>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</si>
  <si>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</si>
  <si>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</si>
  <si>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</si>
  <si>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</si>
  <si>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</si>
  <si>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</si>
  <si>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</si>
  <si>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</si>
  <si>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</si>
  <si>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</si>
  <si>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</si>
  <si>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</si>
  <si>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</si>
  <si>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</si>
  <si>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</si>
  <si>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</si>
  <si>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</si>
  <si>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</si>
  <si>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</si>
  <si>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</si>
  <si>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</si>
  <si>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</si>
  <si>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</si>
  <si>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</si>
  <si>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</si>
  <si>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</si>
  <si>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</si>
  <si>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</si>
  <si>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</si>
  <si>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</si>
  <si>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</si>
  <si>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</si>
  <si>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</si>
  <si>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</si>
  <si>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</si>
  <si>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</si>
  <si>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</si>
  <si>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</si>
  <si>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</si>
  <si>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</si>
  <si>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</si>
  <si>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</si>
  <si>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</si>
  <si>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</si>
  <si>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</si>
  <si>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</si>
  <si>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</si>
  <si>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</si>
  <si>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</si>
  <si>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</si>
  <si>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</si>
  <si>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</si>
  <si>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</si>
  <si>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</si>
  <si>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</si>
  <si>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</si>
  <si>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</si>
  <si>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</si>
  <si>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</si>
  <si>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</si>
  <si>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</si>
  <si>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</si>
  <si>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</si>
  <si>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</si>
  <si>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</si>
  <si>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</si>
  <si>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</si>
  <si>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</si>
  <si>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</si>
  <si>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</si>
  <si>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</si>
  <si>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</si>
  <si>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</si>
  <si>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</si>
  <si>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</si>
  <si>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</si>
  <si>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</si>
  <si>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</si>
  <si>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</si>
  <si>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</si>
  <si>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</si>
  <si>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</si>
  <si>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</si>
  <si>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</si>
  <si>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</si>
  <si>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</si>
  <si>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</si>
  <si>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</si>
  <si>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</si>
  <si>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</si>
  <si>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</si>
  <si>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</si>
  <si>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</si>
  <si>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</si>
  <si>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</si>
  <si>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</si>
  <si>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</si>
  <si>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</si>
  <si>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</si>
  <si>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</si>
  <si>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</si>
  <si>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</si>
  <si>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</si>
  <si>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</si>
  <si>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</si>
  <si>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</si>
  <si>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</si>
  <si>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</si>
  <si>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</si>
  <si>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</si>
  <si>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</si>
  <si>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</si>
  <si>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</si>
  <si>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</si>
  <si>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</si>
  <si>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</si>
  <si>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</si>
  <si>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</si>
  <si>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</si>
  <si>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</si>
  <si>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</si>
  <si>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</si>
  <si>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</si>
  <si>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</si>
  <si>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</si>
  <si>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</si>
  <si>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</si>
  <si>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</si>
  <si>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</si>
  <si>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</si>
  <si>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</si>
  <si>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</si>
  <si>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</si>
  <si>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</si>
  <si>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</si>
  <si>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</si>
  <si>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</si>
  <si>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</si>
  <si>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</si>
  <si>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</si>
  <si>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</si>
  <si>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</si>
  <si>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</si>
  <si>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</si>
  <si>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</si>
  <si>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</si>
  <si>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</si>
  <si>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</si>
  <si>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</si>
  <si>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</si>
  <si>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</si>
  <si>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</si>
  <si>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</si>
  <si>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</si>
  <si>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</si>
  <si>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</si>
  <si>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</si>
  <si>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</si>
  <si>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</si>
  <si>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</si>
  <si>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</si>
  <si>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</si>
  <si>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</si>
  <si>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</si>
  <si>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</si>
  <si>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</si>
  <si>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</si>
  <si>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</si>
  <si>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</si>
  <si>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</si>
  <si>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</si>
  <si>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</si>
  <si>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</si>
  <si>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</si>
  <si>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</si>
  <si>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</si>
  <si>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</si>
  <si>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</si>
  <si>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</si>
  <si>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</si>
  <si>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</si>
  <si>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</si>
  <si>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</si>
  <si>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</si>
  <si>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</si>
  <si>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</si>
  <si>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</si>
  <si>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</si>
  <si>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</si>
  <si>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</si>
  <si>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</si>
  <si>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</si>
  <si>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</si>
  <si>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</si>
  <si>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</si>
  <si>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</si>
  <si>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</si>
  <si>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</si>
  <si>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</si>
  <si>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</si>
  <si>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</si>
  <si>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</si>
  <si>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</si>
  <si>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</si>
  <si>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</si>
  <si>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</si>
  <si>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</si>
  <si>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</si>
  <si>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</si>
  <si>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</si>
  <si>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</si>
  <si>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</si>
  <si>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</si>
  <si>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</si>
  <si>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</si>
  <si>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</si>
  <si>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</si>
  <si>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</si>
  <si>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</si>
  <si>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</si>
  <si>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</si>
  <si>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</si>
  <si>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</si>
  <si>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</si>
  <si>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</si>
  <si>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</si>
  <si>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</si>
  <si>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</si>
  <si>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</si>
  <si>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</si>
  <si>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</si>
  <si>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</si>
  <si>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</si>
  <si>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</si>
  <si>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</si>
  <si>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</si>
  <si>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</si>
  <si>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</si>
  <si>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</si>
  <si>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</si>
  <si>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</si>
  <si>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</si>
  <si>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</si>
  <si>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</si>
  <si>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</si>
  <si>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</si>
  <si>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</si>
  <si>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</si>
  <si>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</si>
  <si>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</si>
  <si>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</si>
  <si>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</si>
  <si>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</si>
  <si>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</si>
  <si>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</si>
  <si>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</si>
  <si>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</si>
  <si>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</si>
  <si>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</si>
  <si>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</si>
  <si>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</si>
  <si>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</si>
  <si>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</si>
  <si>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</si>
  <si>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</si>
  <si>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</si>
  <si>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</si>
  <si>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</si>
  <si>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</si>
  <si>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</si>
  <si>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</si>
  <si>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</si>
  <si>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</si>
  <si>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</si>
  <si>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</si>
  <si>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</si>
  <si>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</si>
  <si>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</si>
  <si>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</si>
  <si>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</si>
  <si>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</si>
  <si>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</si>
  <si>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</si>
  <si>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</si>
  <si>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</si>
  <si>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</si>
  <si>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</si>
  <si>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</si>
  <si>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</si>
  <si>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</si>
  <si>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</si>
  <si>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</si>
  <si>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</si>
  <si>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</si>
  <si>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</si>
  <si>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</si>
  <si>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</si>
  <si>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</si>
  <si>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</si>
  <si>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</si>
  <si>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</si>
  <si>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</si>
  <si>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</si>
  <si>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</si>
  <si>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</si>
  <si>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</si>
  <si>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</si>
  <si>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</si>
  <si>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</si>
  <si>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</si>
  <si>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</si>
  <si>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</si>
  <si>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</si>
  <si>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</si>
  <si>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</si>
  <si>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</si>
  <si>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</si>
  <si>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</si>
  <si>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</si>
  <si>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</si>
  <si>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</si>
  <si>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</si>
  <si>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</si>
  <si>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</si>
  <si>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</si>
  <si>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</si>
  <si>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</si>
  <si>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</si>
  <si>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</si>
  <si>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</si>
  <si>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</si>
  <si>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</si>
  <si>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</si>
  <si>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</si>
  <si>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</si>
  <si>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</si>
  <si>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</si>
  <si>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</si>
  <si>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</si>
  <si>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</si>
  <si>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</si>
  <si>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</si>
  <si>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</si>
  <si>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</si>
  <si>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</si>
  <si>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</si>
  <si>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</si>
  <si>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</si>
  <si>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</si>
  <si>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</si>
  <si>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</si>
  <si>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</si>
  <si>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</si>
  <si>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</si>
  <si>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</si>
  <si>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</si>
  <si>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</si>
  <si>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</si>
  <si>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</si>
  <si>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</si>
  <si>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</si>
  <si>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</si>
  <si>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</si>
  <si>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</si>
  <si>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</si>
  <si>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</si>
  <si>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</si>
  <si>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</si>
  <si>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</si>
  <si>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</si>
  <si>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</si>
  <si>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</si>
  <si>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</si>
  <si>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</si>
  <si>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</si>
  <si>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</si>
  <si>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</si>
  <si>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</si>
  <si>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</si>
  <si>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</si>
  <si>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</si>
  <si>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</si>
  <si>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</si>
  <si>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</si>
  <si>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</si>
  <si>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</si>
  <si>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</si>
  <si>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</si>
  <si>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</si>
  <si>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</si>
  <si>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</si>
  <si>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</si>
  <si>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</si>
  <si>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</si>
  <si>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</si>
  <si>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</si>
  <si>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</si>
  <si>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</si>
  <si>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</si>
  <si>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</si>
  <si>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</si>
  <si>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</si>
  <si>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</si>
  <si>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</si>
  <si>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</si>
  <si>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</si>
  <si>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</si>
  <si>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</si>
  <si>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</si>
  <si>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</si>
  <si>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</si>
  <si>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</si>
  <si>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</si>
  <si>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</si>
  <si>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</si>
  <si>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</si>
  <si>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</si>
  <si>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</si>
  <si>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</si>
  <si>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</si>
  <si>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</si>
  <si>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</si>
  <si>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</si>
  <si>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</si>
  <si>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</si>
  <si>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</si>
  <si>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</si>
  <si>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</si>
  <si>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</si>
  <si>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</si>
  <si>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</si>
  <si>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</si>
  <si>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</si>
  <si>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</si>
  <si>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</si>
  <si>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</si>
  <si>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</si>
  <si>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</si>
  <si>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</si>
  <si>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</si>
  <si>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</si>
  <si>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</si>
  <si>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</si>
  <si>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</si>
  <si>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</si>
  <si>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</si>
  <si>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</si>
  <si>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</si>
  <si>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</si>
  <si>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</si>
  <si>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</si>
  <si>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</si>
  <si>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</si>
  <si>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</si>
  <si>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</si>
  <si>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</si>
  <si>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</si>
  <si>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</si>
  <si>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</si>
  <si>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</si>
  <si>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</si>
  <si>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</si>
  <si>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</si>
  <si>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</si>
  <si>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</si>
  <si>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</si>
  <si>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</si>
  <si>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</si>
  <si>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</si>
  <si>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</si>
  <si>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</si>
  <si>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</si>
  <si>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</si>
  <si>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</si>
  <si>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</si>
  <si>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</si>
  <si>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</si>
  <si>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</si>
  <si>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</si>
  <si>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</si>
  <si>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</si>
  <si>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</si>
  <si>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</si>
  <si>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</si>
  <si>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</si>
  <si>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</si>
  <si>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</si>
  <si>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</si>
  <si>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</si>
  <si>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</si>
  <si>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</si>
  <si>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</si>
  <si>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</si>
  <si>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</si>
  <si>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</si>
  <si>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</si>
  <si>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</si>
  <si>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</si>
  <si>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</si>
  <si>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</si>
  <si>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</si>
  <si>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</si>
  <si>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</si>
  <si>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</si>
  <si>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</si>
  <si>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</si>
  <si>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</si>
  <si>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</si>
  <si>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</si>
  <si>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</si>
  <si>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</si>
  <si>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</si>
  <si>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</si>
  <si>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</si>
  <si>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</si>
  <si>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</si>
  <si>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</si>
  <si>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</si>
  <si>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</si>
  <si>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</si>
  <si>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</si>
  <si>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</si>
  <si>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</si>
  <si>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</si>
  <si>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</si>
  <si>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</si>
  <si>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</si>
  <si>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</si>
  <si>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</si>
  <si>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</si>
  <si>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</si>
  <si>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</si>
  <si>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</si>
  <si>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</si>
  <si>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</si>
  <si>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</si>
  <si>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</si>
  <si>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</si>
  <si>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</si>
  <si>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</si>
  <si>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</si>
  <si>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</si>
  <si>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</si>
  <si>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</si>
  <si>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</si>
  <si>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</si>
  <si>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</si>
  <si>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</si>
  <si>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</si>
  <si>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</si>
  <si>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</si>
  <si>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</si>
  <si>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</si>
  <si>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</si>
  <si>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</si>
  <si>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</si>
  <si>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</si>
  <si>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</si>
  <si>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</si>
  <si>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</si>
  <si>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</si>
  <si>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</si>
  <si>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</si>
  <si>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</si>
  <si>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</si>
  <si>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</si>
  <si>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</si>
  <si>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</si>
  <si>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</si>
  <si>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</si>
  <si>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</si>
  <si>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</si>
  <si>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</si>
  <si>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</si>
  <si>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</si>
  <si>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</si>
  <si>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</si>
  <si>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</si>
  <si>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</si>
  <si>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</si>
  <si>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</si>
  <si>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</si>
  <si>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</si>
  <si>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</si>
  <si>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</si>
  <si>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</si>
  <si>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</si>
  <si>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</si>
  <si>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</si>
  <si>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</si>
  <si>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</si>
  <si>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</si>
  <si>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</si>
  <si>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</si>
  <si>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</si>
  <si>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</si>
  <si>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</si>
  <si>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</si>
  <si>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</si>
  <si>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</si>
  <si>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</si>
  <si>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</si>
  <si>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</si>
  <si>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</si>
  <si>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</si>
  <si>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</si>
  <si>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</si>
  <si>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</si>
  <si>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</si>
  <si>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</si>
  <si>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</si>
  <si>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</si>
  <si>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</si>
  <si>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</si>
  <si>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</si>
  <si>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</si>
  <si>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</si>
  <si>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</si>
  <si>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</si>
  <si>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</si>
  <si>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</si>
  <si>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</si>
  <si>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</si>
  <si>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</si>
  <si>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</si>
  <si>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</si>
  <si>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</si>
  <si>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</si>
  <si>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</si>
  <si>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</si>
  <si>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</si>
  <si>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</si>
  <si>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</si>
  <si>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</si>
  <si>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</si>
  <si>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</si>
  <si>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</si>
  <si>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</si>
  <si>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</si>
  <si>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</si>
  <si>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</si>
  <si>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</si>
  <si>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</si>
  <si>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</si>
  <si>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</si>
  <si>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</si>
  <si>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</si>
  <si>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</si>
  <si>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</si>
  <si>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</si>
  <si>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</si>
  <si>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</si>
  <si>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</si>
  <si>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</si>
  <si>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</si>
  <si>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</si>
  <si>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</si>
  <si>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</si>
  <si>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</si>
  <si>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</si>
  <si>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</si>
  <si>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</si>
  <si>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</si>
  <si>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</si>
  <si>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</si>
  <si>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</si>
  <si>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</si>
  <si>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</si>
  <si>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</si>
  <si>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</si>
  <si>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</si>
  <si>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</si>
  <si>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</si>
  <si>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</si>
  <si>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</si>
  <si>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</si>
  <si>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</si>
  <si>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</si>
  <si>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</si>
  <si>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</si>
  <si>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</si>
  <si>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</si>
  <si>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</si>
  <si>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</si>
  <si>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</si>
  <si>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</si>
  <si>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</si>
  <si>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</si>
  <si>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</si>
  <si>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</si>
  <si>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</si>
  <si>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</si>
  <si>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</si>
  <si>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</si>
  <si>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</si>
  <si>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</si>
  <si>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</si>
  <si>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</si>
  <si>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</si>
  <si>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</si>
  <si>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</si>
  <si>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</si>
  <si>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</si>
  <si>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</si>
  <si>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</si>
  <si>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</si>
  <si>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</si>
  <si>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</si>
  <si>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</si>
  <si>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</si>
  <si>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</si>
  <si>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</si>
  <si>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</si>
  <si>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</si>
  <si>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</si>
  <si>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</si>
  <si>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</si>
  <si>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</si>
  <si>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</si>
  <si>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</si>
  <si>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</si>
  <si>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</si>
  <si>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</si>
  <si>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</si>
  <si>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</si>
  <si>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</si>
  <si>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</si>
  <si>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</si>
  <si>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</si>
  <si>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</si>
  <si>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</si>
  <si>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</si>
  <si>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</si>
  <si>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</si>
  <si>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</si>
  <si>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</si>
  <si>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</si>
  <si>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</si>
  <si>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</si>
  <si>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</si>
  <si>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</si>
  <si>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</si>
  <si>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</si>
  <si>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</si>
  <si>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</si>
  <si>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</si>
  <si>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</si>
  <si>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</si>
  <si>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</si>
  <si>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</si>
  <si>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</si>
  <si>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</si>
  <si>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</si>
  <si>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</si>
  <si>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</si>
  <si>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</si>
  <si>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</si>
  <si>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</si>
  <si>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</si>
  <si>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</si>
  <si>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</si>
  <si>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</si>
  <si>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</si>
  <si>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</si>
  <si>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</si>
  <si>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</si>
  <si>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</si>
  <si>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</si>
  <si>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</si>
  <si>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</si>
  <si>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</si>
  <si>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</si>
  <si>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</si>
  <si>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</si>
  <si>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</si>
  <si>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</si>
  <si>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</si>
  <si>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</si>
  <si>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</si>
  <si>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</si>
  <si>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</si>
  <si>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</si>
  <si>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</si>
  <si>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</si>
  <si>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</si>
  <si>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</si>
  <si>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</si>
  <si>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</si>
  <si>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</si>
  <si>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</si>
  <si>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</si>
  <si>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</si>
  <si>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</si>
  <si>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</si>
  <si>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</si>
  <si>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</si>
  <si>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</si>
  <si>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</si>
  <si>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</si>
  <si>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</si>
  <si>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</si>
  <si>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</si>
  <si>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</si>
  <si>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</si>
  <si>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</si>
  <si>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</si>
  <si>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</si>
  <si>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</si>
  <si>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</si>
  <si>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</si>
  <si>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</si>
  <si>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</si>
  <si>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</si>
  <si>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</si>
  <si>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</si>
  <si>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</si>
  <si>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</si>
  <si>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</si>
  <si>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</si>
  <si>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</si>
  <si>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</si>
  <si>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</si>
  <si>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</si>
  <si>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</si>
  <si>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</si>
  <si>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</si>
  <si>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</si>
  <si>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</si>
  <si>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</si>
  <si>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</si>
  <si>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</si>
  <si>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</si>
  <si>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</si>
  <si>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</si>
  <si>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</si>
  <si>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</si>
  <si>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</si>
  <si>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</si>
  <si>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</si>
  <si>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</si>
  <si>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</si>
  <si>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</si>
  <si>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</si>
  <si>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</si>
  <si>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</si>
  <si>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</si>
  <si>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</si>
  <si>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</si>
  <si>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</si>
  <si>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</si>
  <si>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</si>
  <si>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</si>
  <si>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</si>
  <si>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</si>
  <si>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</si>
  <si>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</si>
  <si>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</si>
  <si>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</si>
  <si>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</si>
  <si>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</si>
  <si>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</si>
  <si>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</si>
  <si>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</si>
  <si>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</si>
  <si>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</si>
  <si>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</si>
  <si>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</si>
  <si>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</si>
  <si>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</si>
  <si>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</si>
  <si>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</si>
  <si>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</si>
  <si>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</si>
  <si>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</si>
  <si>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</si>
  <si>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</si>
  <si>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</si>
  <si>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</si>
  <si>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</si>
  <si>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</si>
  <si>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</si>
  <si>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</si>
  <si>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</si>
  <si>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</si>
  <si>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</si>
  <si>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</si>
  <si>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</si>
  <si>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</si>
  <si>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</si>
  <si>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</si>
  <si>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</si>
  <si>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</si>
  <si>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</si>
  <si>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</si>
  <si>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</si>
  <si>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</si>
  <si>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</si>
  <si>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</si>
  <si>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</si>
  <si>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</si>
  <si>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</si>
  <si>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</si>
  <si>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</si>
  <si>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</si>
  <si>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</si>
  <si>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</si>
  <si>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</si>
  <si>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</si>
  <si>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</si>
  <si>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</si>
  <si>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</si>
  <si>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</si>
  <si>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</si>
  <si>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</si>
  <si>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</si>
  <si>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</si>
  <si>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</si>
  <si>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</si>
  <si>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</si>
  <si>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</si>
  <si>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</si>
  <si>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</si>
  <si>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</si>
  <si>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</si>
  <si>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</si>
  <si>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</si>
  <si>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</si>
  <si>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</si>
  <si>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</si>
  <si>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</si>
  <si>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</si>
  <si>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</si>
  <si>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</si>
  <si>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</si>
  <si>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</si>
  <si>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</si>
  <si>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</si>
  <si>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</si>
  <si>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</si>
  <si>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</si>
  <si>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</si>
  <si>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</si>
  <si>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</si>
  <si>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</si>
  <si>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</si>
  <si>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</si>
  <si>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</si>
  <si>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</si>
  <si>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</si>
  <si>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</si>
  <si>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</si>
  <si>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</si>
  <si>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</si>
  <si>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</si>
  <si>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</si>
  <si>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</si>
  <si>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</si>
  <si>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</si>
  <si>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</si>
  <si>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</si>
  <si>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</si>
  <si>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</si>
  <si>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</si>
  <si>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</si>
  <si>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</si>
  <si>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</si>
  <si>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</si>
  <si>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</si>
  <si>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</si>
  <si>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</si>
  <si>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</si>
  <si>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</si>
  <si>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</si>
  <si>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</si>
  <si>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</si>
  <si>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</si>
  <si>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</si>
  <si>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</si>
  <si>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</si>
  <si>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</si>
  <si>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</si>
  <si>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</si>
  <si>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</si>
  <si>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</si>
  <si>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</si>
  <si>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</si>
  <si>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</si>
  <si>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</si>
  <si>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</si>
  <si>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</si>
  <si>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</si>
  <si>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</si>
  <si>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</si>
  <si>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</si>
  <si>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</si>
  <si>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</si>
  <si>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</si>
  <si>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</si>
  <si>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</si>
  <si>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</si>
  <si>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</si>
  <si>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</si>
  <si>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</si>
  <si>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</si>
  <si>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</si>
  <si>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</si>
  <si>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</si>
  <si>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</si>
  <si>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</si>
  <si>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</si>
  <si>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</si>
  <si>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</si>
  <si>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</si>
  <si>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</si>
  <si>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</si>
  <si>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</si>
  <si>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</si>
  <si>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</si>
  <si>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</si>
  <si>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</si>
  <si>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</si>
  <si>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</si>
  <si>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</si>
  <si>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</si>
  <si>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</si>
  <si>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</si>
  <si>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</si>
  <si>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</si>
  <si>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</si>
  <si>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</si>
  <si>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</si>
  <si>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</si>
  <si>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</si>
  <si>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</si>
  <si>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</si>
  <si>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</si>
  <si>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</si>
  <si>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</si>
  <si>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</si>
  <si>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</si>
  <si>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</si>
  <si>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</si>
  <si>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</si>
  <si>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</si>
  <si>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</si>
  <si>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</si>
  <si>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</si>
  <si>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</si>
  <si>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</si>
  <si>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</si>
  <si>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</si>
  <si>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</si>
  <si>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</si>
  <si>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</si>
  <si>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</si>
  <si>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</si>
  <si>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</si>
  <si>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</si>
  <si>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</si>
  <si>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</si>
  <si>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</si>
  <si>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</si>
  <si>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</si>
  <si>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</si>
  <si>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</si>
  <si>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</si>
  <si>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</si>
  <si>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</si>
  <si>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</si>
  <si>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</si>
  <si>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</si>
  <si>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</si>
  <si>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</si>
  <si>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</si>
  <si>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</si>
  <si>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</si>
  <si>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</si>
  <si>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</si>
  <si>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</si>
  <si>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</si>
  <si>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</si>
  <si>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</si>
  <si>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</si>
  <si>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</si>
  <si>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</si>
  <si>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</si>
  <si>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</si>
  <si>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</si>
  <si>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</si>
  <si>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</si>
  <si>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</si>
  <si>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</si>
  <si>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</si>
  <si>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</si>
  <si>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</si>
  <si>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</si>
  <si>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</si>
  <si>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</si>
  <si>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</si>
  <si>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</si>
  <si>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</si>
  <si>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</si>
  <si>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</si>
  <si>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</si>
  <si>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</si>
  <si>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</si>
  <si>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</si>
  <si>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</si>
  <si>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</si>
  <si>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</si>
  <si>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</si>
  <si>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</si>
  <si>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</si>
  <si>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</si>
  <si>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</si>
  <si>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</si>
  <si>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</si>
  <si>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</si>
  <si>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</si>
  <si>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</si>
  <si>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</si>
  <si>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</si>
  <si>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</si>
  <si>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</si>
  <si>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</si>
  <si>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</si>
  <si>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</si>
  <si>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</si>
  <si>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</si>
  <si>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</si>
  <si>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</si>
  <si>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</si>
  <si>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</si>
  <si>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</si>
  <si>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</si>
  <si>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</si>
  <si>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</si>
  <si>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</si>
  <si>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</si>
  <si>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</si>
  <si>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</si>
  <si>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</si>
  <si>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</si>
  <si>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</si>
  <si>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</si>
  <si>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</si>
  <si>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</si>
  <si>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</si>
  <si>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</si>
  <si>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</si>
  <si>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</si>
  <si>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</si>
  <si>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</si>
  <si>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</si>
  <si>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</si>
  <si>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</si>
  <si>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</si>
  <si>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</si>
  <si>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</si>
  <si>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</si>
  <si>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</si>
  <si>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</si>
  <si>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</si>
  <si>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</si>
  <si>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</si>
  <si>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</si>
  <si>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</si>
  <si>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</si>
  <si>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</si>
  <si>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</si>
  <si>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</si>
  <si>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</si>
  <si>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</si>
  <si>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</si>
  <si>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</si>
  <si>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</si>
  <si>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</si>
  <si>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</si>
  <si>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</si>
  <si>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</si>
  <si>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</si>
  <si>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</si>
  <si>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</si>
  <si>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</si>
  <si>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</si>
  <si>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</si>
  <si>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</si>
  <si>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</si>
  <si>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</si>
  <si>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</si>
  <si>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</si>
  <si>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</si>
  <si>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</si>
  <si>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</si>
  <si>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</si>
  <si>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</si>
  <si>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</si>
  <si>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</si>
  <si>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</si>
  <si>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</si>
  <si>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</si>
  <si>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</si>
  <si>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</si>
  <si>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</si>
  <si>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</si>
  <si>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</si>
  <si>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</si>
  <si>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</si>
  <si>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</si>
  <si>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</si>
  <si>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</si>
  <si>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</si>
  <si>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</si>
  <si>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</si>
  <si>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</si>
  <si>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</si>
  <si>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</si>
  <si>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</si>
  <si>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</si>
  <si>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</si>
  <si>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</si>
  <si>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</si>
  <si>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</si>
  <si>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</si>
  <si>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</si>
  <si>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</si>
  <si>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</si>
  <si>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</si>
  <si>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</si>
  <si>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</si>
  <si>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</si>
  <si>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</si>
  <si>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</si>
  <si>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</si>
  <si>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</si>
  <si>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</si>
  <si>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</si>
  <si>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</si>
  <si>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</si>
  <si>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</si>
  <si>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</si>
  <si>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</si>
  <si>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</si>
  <si>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</si>
  <si>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</si>
  <si>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</si>
  <si>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</si>
  <si>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</si>
  <si>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</si>
  <si>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</si>
  <si>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</si>
  <si>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</si>
  <si>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</si>
  <si>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</si>
  <si>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</si>
  <si>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</si>
  <si>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</si>
  <si>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</si>
  <si>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</si>
  <si>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</si>
  <si>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</si>
  <si>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</si>
  <si>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</si>
  <si>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</si>
  <si>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</si>
  <si>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</si>
  <si>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</si>
  <si>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</si>
  <si>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</si>
  <si>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</si>
  <si>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</si>
  <si>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</si>
  <si>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</si>
  <si>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</si>
  <si>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</si>
  <si>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</si>
  <si>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</si>
  <si>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</si>
  <si>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</si>
  <si>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</si>
  <si>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</si>
  <si>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</si>
  <si>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</si>
  <si>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</si>
  <si>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</si>
  <si>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</si>
  <si>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</si>
  <si>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</si>
  <si>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</si>
  <si>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</si>
  <si>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</si>
  <si>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</si>
  <si>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</si>
  <si>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</si>
  <si>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</si>
  <si>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</si>
  <si>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</si>
  <si>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</si>
  <si>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</si>
  <si>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</si>
  <si>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</si>
  <si>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</si>
  <si>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</si>
  <si>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</si>
  <si>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</si>
  <si>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</si>
  <si>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</si>
  <si>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</si>
  <si>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</si>
  <si>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</si>
  <si>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</si>
  <si>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</si>
  <si>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</si>
  <si>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</si>
  <si>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</si>
  <si>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</si>
  <si>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</si>
  <si>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</si>
  <si>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</si>
  <si>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</si>
  <si>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</si>
  <si>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</si>
  <si>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</si>
  <si>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</si>
  <si>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</si>
  <si>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</si>
  <si>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</si>
  <si>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</si>
  <si>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</si>
  <si>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</si>
  <si>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</si>
  <si>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</si>
  <si>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</si>
  <si>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</si>
  <si>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</si>
  <si>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</si>
  <si>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</si>
  <si>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</si>
  <si>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</si>
  <si>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</si>
  <si>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</si>
  <si>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</si>
  <si>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</si>
  <si>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</si>
  <si>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</si>
  <si>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</si>
  <si>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</si>
  <si>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</si>
  <si>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</si>
  <si>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</si>
  <si>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</si>
  <si>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</si>
  <si>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</si>
  <si>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</si>
  <si>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</si>
  <si>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</si>
  <si>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</si>
  <si>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</si>
  <si>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</si>
  <si>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</si>
  <si>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</si>
  <si>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</si>
  <si>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</si>
  <si>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</si>
  <si>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</si>
  <si>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</si>
  <si>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</si>
  <si>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</si>
  <si>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</si>
  <si>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</si>
  <si>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</si>
  <si>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</si>
  <si>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</si>
  <si>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</si>
  <si>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</si>
  <si>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</si>
  <si>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</si>
  <si>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</si>
  <si>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</si>
  <si>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</si>
  <si>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</si>
  <si>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</si>
  <si>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</si>
  <si>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</si>
  <si>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</si>
  <si>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</si>
  <si>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</si>
  <si>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</si>
  <si>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</si>
  <si>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</si>
  <si>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</si>
  <si>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</si>
  <si>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</si>
  <si>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</si>
  <si>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</si>
  <si>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</si>
  <si>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</si>
  <si>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</si>
  <si>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</si>
  <si>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</si>
  <si>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</si>
  <si>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</si>
  <si>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</si>
  <si>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</si>
  <si>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</si>
  <si>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</si>
  <si>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</si>
  <si>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</si>
  <si>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</si>
  <si>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</si>
  <si>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</si>
  <si>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</si>
  <si>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</si>
  <si>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</si>
  <si>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</si>
  <si>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</si>
  <si>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</si>
  <si>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</si>
  <si>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</si>
  <si>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</si>
  <si>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</si>
  <si>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</si>
  <si>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</si>
  <si>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</si>
  <si>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</si>
  <si>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</si>
  <si>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</si>
  <si>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</si>
  <si>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</si>
  <si>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</si>
  <si>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</si>
  <si>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</si>
  <si>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</si>
  <si>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</si>
  <si>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</si>
  <si>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</si>
  <si>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</si>
  <si>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</si>
  <si>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</si>
  <si>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</si>
  <si>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</si>
  <si>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</si>
  <si>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</si>
  <si>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</si>
  <si>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</si>
  <si>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</si>
  <si>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</si>
  <si>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</si>
  <si>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</si>
  <si>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</si>
  <si>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</si>
  <si>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</si>
  <si>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</si>
  <si>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</si>
  <si>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</si>
  <si>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</si>
  <si>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</si>
  <si>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</si>
  <si>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</si>
  <si>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</si>
  <si>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</si>
  <si>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</si>
  <si>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</si>
  <si>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</si>
  <si>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</si>
  <si>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</si>
  <si>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</si>
  <si>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</si>
  <si>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</si>
  <si>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</si>
  <si>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</si>
  <si>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</si>
  <si>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</si>
  <si>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</si>
  <si>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</si>
  <si>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</si>
  <si>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</si>
  <si>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</si>
  <si>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</si>
  <si>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</si>
  <si>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</si>
  <si>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</si>
  <si>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</si>
  <si>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</si>
  <si>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</si>
  <si>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</si>
  <si>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</si>
  <si>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</si>
  <si>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</si>
  <si>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</si>
  <si>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</si>
  <si>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</si>
  <si>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</si>
  <si>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</si>
  <si>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</si>
  <si>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</si>
  <si>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</si>
  <si>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</si>
  <si>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</si>
  <si>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</si>
  <si>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</si>
  <si>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</si>
  <si>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</si>
  <si>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</si>
  <si>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</si>
  <si>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</si>
  <si>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</si>
  <si>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</si>
  <si>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</si>
  <si>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</si>
  <si>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</si>
  <si>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</si>
  <si>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</si>
  <si>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</si>
  <si>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</si>
  <si>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</si>
  <si>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</si>
  <si>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</si>
  <si>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</si>
  <si>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</si>
  <si>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</si>
  <si>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</si>
  <si>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</si>
  <si>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</si>
  <si>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</si>
  <si>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</si>
  <si>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</si>
  <si>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</si>
  <si>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</si>
  <si>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</si>
  <si>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</si>
  <si>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</si>
  <si>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</si>
  <si>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</si>
  <si>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</si>
  <si>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</si>
  <si>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</si>
  <si>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</si>
  <si>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</si>
  <si>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</si>
  <si>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</si>
  <si>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</si>
  <si>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</si>
  <si>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</si>
  <si>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</si>
  <si>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</si>
  <si>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</si>
  <si>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</si>
  <si>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</si>
  <si>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</si>
  <si>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</si>
  <si>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</si>
  <si>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</si>
  <si>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</si>
  <si>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</si>
  <si>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</si>
  <si>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</si>
  <si>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</si>
  <si>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</si>
  <si>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</si>
  <si>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</si>
  <si>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</si>
  <si>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</si>
  <si>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</si>
  <si>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</si>
  <si>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</si>
  <si>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</si>
  <si>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</si>
  <si>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</si>
  <si>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</si>
  <si>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</si>
  <si>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</si>
  <si>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</si>
  <si>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</si>
  <si>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</si>
  <si>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</si>
  <si>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</si>
  <si>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</si>
  <si>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</si>
  <si>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</si>
  <si>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</si>
  <si>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</si>
  <si>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</si>
  <si>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</si>
  <si>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</si>
  <si>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</si>
  <si>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</si>
  <si>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</si>
  <si>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</si>
  <si>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</si>
  <si>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</si>
  <si>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</si>
  <si>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</si>
  <si>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</si>
  <si>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</si>
  <si>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</si>
  <si>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</si>
  <si>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</si>
  <si>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</si>
  <si>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</si>
  <si>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</si>
  <si>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</si>
  <si>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</si>
  <si>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</si>
  <si>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</si>
  <si>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</si>
  <si>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</si>
  <si>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</si>
  <si>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</si>
  <si>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</si>
  <si>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</si>
  <si>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</si>
  <si>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</si>
  <si>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</si>
  <si>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</si>
  <si>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</si>
  <si>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</si>
  <si>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</si>
  <si>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</si>
  <si>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</si>
  <si>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</si>
  <si>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</si>
  <si>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</si>
  <si>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</si>
  <si>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</si>
  <si>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</si>
  <si>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</si>
  <si>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</si>
  <si>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</si>
  <si>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</si>
  <si>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</si>
  <si>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</si>
  <si>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</si>
  <si>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</si>
  <si>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</si>
  <si>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</si>
  <si>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</si>
  <si>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</si>
  <si>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</si>
  <si>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</si>
  <si>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</si>
  <si>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</si>
  <si>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</si>
  <si>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</si>
  <si>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</si>
  <si>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</si>
  <si>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</si>
  <si>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</si>
  <si>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</si>
  <si>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</si>
  <si>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</si>
  <si>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</si>
  <si>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</si>
  <si>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</si>
  <si>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</si>
  <si>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</si>
  <si>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</si>
  <si>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</si>
  <si>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</si>
  <si>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</si>
  <si>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</si>
  <si>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</si>
  <si>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</si>
  <si>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</si>
  <si>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</si>
  <si>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</si>
  <si>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</si>
  <si>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</si>
  <si>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</si>
  <si>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</si>
  <si>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</si>
  <si>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</si>
  <si>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</si>
  <si>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</si>
  <si>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</si>
  <si>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</si>
  <si>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</si>
  <si>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</si>
  <si>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</si>
  <si>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</si>
  <si>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</si>
  <si>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</si>
  <si>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</si>
  <si>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</si>
  <si>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</si>
  <si>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</si>
  <si>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</si>
  <si>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</si>
  <si>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</si>
  <si>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</si>
  <si>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</si>
  <si>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</si>
  <si>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</si>
  <si>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</si>
  <si>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</si>
  <si>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</si>
  <si>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</si>
  <si>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</si>
  <si>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</si>
  <si>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</si>
  <si>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</si>
  <si>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</si>
  <si>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</si>
  <si>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</si>
  <si>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</si>
  <si>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</si>
  <si>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</si>
  <si>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</si>
  <si>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</si>
  <si>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</si>
  <si>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</si>
  <si>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</si>
  <si>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</si>
  <si>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</si>
  <si>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</si>
  <si>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</si>
  <si>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</si>
  <si>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</si>
  <si>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</si>
  <si>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</si>
  <si>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</si>
  <si>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</si>
  <si>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</si>
  <si>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</si>
  <si>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</si>
  <si>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</si>
  <si>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</si>
  <si>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</si>
  <si>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</si>
  <si>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</si>
  <si>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</si>
  <si>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</si>
  <si>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</si>
  <si>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</si>
  <si>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</si>
  <si>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</si>
  <si>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</si>
  <si>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</si>
  <si>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</si>
  <si>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</si>
  <si>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</si>
  <si>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</si>
  <si>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</si>
  <si>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</si>
  <si>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</si>
  <si>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</si>
  <si>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</si>
  <si>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</si>
  <si>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</si>
  <si>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</si>
  <si>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</si>
  <si>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</si>
  <si>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</si>
  <si>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</si>
  <si>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</si>
  <si>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</si>
  <si>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</si>
  <si>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</si>
  <si>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</si>
  <si>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</si>
  <si>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</si>
  <si>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</si>
  <si>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</si>
  <si>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</si>
  <si>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</si>
  <si>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</si>
  <si>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</si>
  <si>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</si>
  <si>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</si>
  <si>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</si>
  <si>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</si>
  <si>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</si>
  <si>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</si>
  <si>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</si>
  <si>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</si>
  <si>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</si>
  <si>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</si>
  <si>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</si>
  <si>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</si>
  <si>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</si>
  <si>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</si>
  <si>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</si>
  <si>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</si>
  <si>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</si>
  <si>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</si>
  <si>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</si>
  <si>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</si>
  <si>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</si>
  <si>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</si>
  <si>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</si>
  <si>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</si>
  <si>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</si>
  <si>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</si>
  <si>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</si>
  <si>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</si>
  <si>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</si>
  <si>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</si>
  <si>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</si>
  <si>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</si>
  <si>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</si>
  <si>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</si>
  <si>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</si>
  <si>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</si>
  <si>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</si>
  <si>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</si>
  <si>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</si>
  <si>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</si>
  <si>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</si>
  <si>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</si>
  <si>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</si>
  <si>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</si>
  <si>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</si>
  <si>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</si>
  <si>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</si>
  <si>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</si>
  <si>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</si>
  <si>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</si>
  <si>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</si>
  <si>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</si>
  <si>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</si>
  <si>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</si>
  <si>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</si>
  <si>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</si>
  <si>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</si>
  <si>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</si>
  <si>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</si>
  <si>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</si>
  <si>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</si>
  <si>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</si>
  <si>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</si>
  <si>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</si>
  <si>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</si>
  <si>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</si>
  <si>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</si>
  <si>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</si>
  <si>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</si>
  <si>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</si>
  <si>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</si>
  <si>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</si>
  <si>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</si>
  <si>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</si>
  <si>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</si>
  <si>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</si>
  <si>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</si>
  <si>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</si>
  <si>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</si>
  <si>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</si>
  <si>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</si>
  <si>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</si>
  <si>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</si>
  <si>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</si>
  <si>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</si>
  <si>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</si>
  <si>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</si>
  <si>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</si>
  <si>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</si>
  <si>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</si>
  <si>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</si>
  <si>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</si>
  <si>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</si>
  <si>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</si>
  <si>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</si>
  <si>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</si>
  <si>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</si>
  <si>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</si>
  <si>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</si>
  <si>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</si>
  <si>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</si>
  <si>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</si>
  <si>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</si>
  <si>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</si>
  <si>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</si>
  <si>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</si>
  <si>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</si>
  <si>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</si>
  <si>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</si>
  <si>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</si>
  <si>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</si>
  <si>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</si>
  <si>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</si>
  <si>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</si>
  <si>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</si>
  <si>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</si>
  <si>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</si>
  <si>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</si>
  <si>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</si>
  <si>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</si>
  <si>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</si>
  <si>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</si>
  <si>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</si>
  <si>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</si>
  <si>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</si>
  <si>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</si>
  <si>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</si>
  <si>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</si>
  <si>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</si>
  <si>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</si>
  <si>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</si>
  <si>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</si>
  <si>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</si>
  <si>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</si>
  <si>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</si>
  <si>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</si>
  <si>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</si>
  <si>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</si>
  <si>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</si>
  <si>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</si>
  <si>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</si>
  <si>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</si>
  <si>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</si>
  <si>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</si>
  <si>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</si>
  <si>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</si>
  <si>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</si>
  <si>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</si>
  <si>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</si>
  <si>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</si>
  <si>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</si>
  <si>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</si>
  <si>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</si>
  <si>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</si>
  <si>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</si>
  <si>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</si>
  <si>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</si>
  <si>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</si>
  <si>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</si>
  <si>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</si>
  <si>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</si>
  <si>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</si>
  <si>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</si>
  <si>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</si>
  <si>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</si>
  <si>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</si>
  <si>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</si>
  <si>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</si>
  <si>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</si>
  <si>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</si>
  <si>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</si>
  <si>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</si>
  <si>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</si>
  <si>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</si>
  <si>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</si>
  <si>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</si>
  <si>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</si>
  <si>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</si>
  <si>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</si>
  <si>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</si>
  <si>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</si>
  <si>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</si>
  <si>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</si>
  <si>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</si>
  <si>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</si>
  <si>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</si>
  <si>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</si>
  <si>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</si>
  <si>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</si>
  <si>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</si>
  <si>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</si>
  <si>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</si>
  <si>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</si>
  <si>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</si>
  <si>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</si>
  <si>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</si>
  <si>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</si>
  <si>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</si>
  <si>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</si>
  <si>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</si>
  <si>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</si>
  <si>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</si>
  <si>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</si>
  <si>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</si>
  <si>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</si>
  <si>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</si>
  <si>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</si>
  <si>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</si>
  <si>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</si>
  <si>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</si>
  <si>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</si>
  <si>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</si>
  <si>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</si>
  <si>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</si>
  <si>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</si>
  <si>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</si>
  <si>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</si>
  <si>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</si>
  <si>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</si>
  <si>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</si>
  <si>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</si>
  <si>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</si>
  <si>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</si>
  <si>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</si>
  <si>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</si>
  <si>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</si>
  <si>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</si>
  <si>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</si>
  <si>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</si>
  <si>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</si>
  <si>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</si>
  <si>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</si>
  <si>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</si>
  <si>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</si>
  <si>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</si>
  <si>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</si>
  <si>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</si>
  <si>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</si>
  <si>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</si>
  <si>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</si>
  <si>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</si>
  <si>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</si>
  <si>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</si>
  <si>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</si>
  <si>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</si>
  <si>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</si>
  <si>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</si>
  <si>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</si>
  <si>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</si>
  <si>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</si>
  <si>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</si>
  <si>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</si>
  <si>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</si>
  <si>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</si>
  <si>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</si>
  <si>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</si>
  <si>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</si>
  <si>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</si>
  <si>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</si>
  <si>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</si>
  <si>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</si>
  <si>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</si>
  <si>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</si>
  <si>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</si>
  <si>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</si>
  <si>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</si>
  <si>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</si>
  <si>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</si>
  <si>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</si>
  <si>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</si>
  <si>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</si>
  <si>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</si>
  <si>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</si>
  <si>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</si>
  <si>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</si>
  <si>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</si>
  <si>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</si>
  <si>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</si>
  <si>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</si>
  <si>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</si>
  <si>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</si>
  <si>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</si>
  <si>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</si>
  <si>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</si>
  <si>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</si>
  <si>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</si>
  <si>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</si>
  <si>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</si>
  <si>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</si>
  <si>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</si>
  <si>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</si>
  <si>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</si>
  <si>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</si>
  <si>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</si>
  <si>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</si>
  <si>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</si>
  <si>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</si>
  <si>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</si>
  <si>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</si>
  <si>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</si>
  <si>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</si>
  <si>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</si>
  <si>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</si>
  <si>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</si>
  <si>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</si>
  <si>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</si>
  <si>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</si>
  <si>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</si>
  <si>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</si>
  <si>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</si>
  <si>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</si>
  <si>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</si>
  <si>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</si>
  <si>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</si>
  <si>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</si>
  <si>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</si>
  <si>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</si>
  <si>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</si>
  <si>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</si>
  <si>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</si>
  <si>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</si>
  <si>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</si>
  <si>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</si>
  <si>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</si>
  <si>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</si>
  <si>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</si>
  <si>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</si>
  <si>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</si>
  <si>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</si>
  <si>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</si>
  <si>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</si>
  <si>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</si>
  <si>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</si>
  <si>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</si>
  <si>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</si>
  <si>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</si>
  <si>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</si>
  <si>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</si>
  <si>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</si>
  <si>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</si>
  <si>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</si>
  <si>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</si>
  <si>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</si>
  <si>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</si>
  <si>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</si>
  <si>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</si>
  <si>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</si>
  <si>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</si>
  <si>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</si>
  <si>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</si>
  <si>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</si>
  <si>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</si>
  <si>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</si>
  <si>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</si>
  <si>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</si>
  <si>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</si>
  <si>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</si>
  <si>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</si>
  <si>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</si>
  <si>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</si>
  <si>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</si>
  <si>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</si>
  <si>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</si>
  <si>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</si>
  <si>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</si>
  <si>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</si>
  <si>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</si>
  <si>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</si>
  <si>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</si>
  <si>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</si>
  <si>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</si>
  <si>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</si>
  <si>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</si>
  <si>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</si>
  <si>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</si>
  <si>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</si>
  <si>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</si>
  <si>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</si>
  <si>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</si>
  <si>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</si>
  <si>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</si>
  <si>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</si>
  <si>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</si>
  <si>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</si>
  <si>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</si>
  <si>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</si>
  <si>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</si>
  <si>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</si>
  <si>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</si>
  <si>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</si>
  <si>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</si>
  <si>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</si>
  <si>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</si>
  <si>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</si>
  <si>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</si>
  <si>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</si>
  <si>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</si>
  <si>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</si>
  <si>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</si>
  <si>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</si>
  <si>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</si>
  <si>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</si>
  <si>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</si>
  <si>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</si>
  <si>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</si>
  <si>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</si>
  <si>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</si>
  <si>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</si>
  <si>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</si>
  <si>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</si>
  <si>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</si>
  <si>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</si>
  <si>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</si>
  <si>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</si>
  <si>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</si>
  <si>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</si>
  <si>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</si>
  <si>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</si>
  <si>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</si>
  <si>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</si>
  <si>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</si>
  <si>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</si>
  <si>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</si>
  <si>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</si>
  <si>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</si>
  <si>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</si>
  <si>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</si>
  <si>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</si>
  <si>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</si>
  <si>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</si>
  <si>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</si>
  <si>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</si>
  <si>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</si>
  <si>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</si>
  <si>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</si>
  <si>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</si>
  <si>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</si>
  <si>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</si>
  <si>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</si>
  <si>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</si>
  <si>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</si>
  <si>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</si>
  <si>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</si>
  <si>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</si>
  <si>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</si>
  <si>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</si>
  <si>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</si>
  <si>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</si>
  <si>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</si>
  <si>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</si>
  <si>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</si>
  <si>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</si>
  <si>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</si>
  <si>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</si>
  <si>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</si>
  <si>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</si>
  <si>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</si>
  <si>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</si>
  <si>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</si>
  <si>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</si>
  <si>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</si>
  <si>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</si>
  <si>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</si>
  <si>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</si>
  <si>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</si>
  <si>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</si>
  <si>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</si>
  <si>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</si>
  <si>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</si>
  <si>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</si>
  <si>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</si>
  <si>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</si>
  <si>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</si>
  <si>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</si>
  <si>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</si>
  <si>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</si>
  <si>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</si>
  <si>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</si>
  <si>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</si>
  <si>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</si>
  <si>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</si>
  <si>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</si>
  <si>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</si>
  <si>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</si>
  <si>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</si>
  <si>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</si>
  <si>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</si>
  <si>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</si>
  <si>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</si>
  <si>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</si>
  <si>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</si>
  <si>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</si>
  <si>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</si>
  <si>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</si>
  <si>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</si>
  <si>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</si>
  <si>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</si>
  <si>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</si>
  <si>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</si>
  <si>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</si>
  <si>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</si>
  <si>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</si>
  <si>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</si>
  <si>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</si>
  <si>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</si>
  <si>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</si>
  <si>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</si>
  <si>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</si>
  <si>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</si>
  <si>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</si>
  <si>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</si>
  <si>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</si>
  <si>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</si>
  <si>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</si>
  <si>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</si>
  <si>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</si>
  <si>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</si>
  <si>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</si>
  <si>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</si>
  <si>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</si>
  <si>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</si>
  <si>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</si>
  <si>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</si>
  <si>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</si>
  <si>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</si>
  <si>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</si>
  <si>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</si>
  <si>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</si>
  <si>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</si>
  <si>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</si>
  <si>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</si>
  <si>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</si>
  <si>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</si>
  <si>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</si>
  <si>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</si>
  <si>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</si>
  <si>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</si>
  <si>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</si>
  <si>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</si>
  <si>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</si>
  <si>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</si>
  <si>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</si>
  <si>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</si>
  <si>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</si>
  <si>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</si>
  <si>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</si>
  <si>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</si>
  <si>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</si>
  <si>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</si>
  <si>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</si>
  <si>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</si>
  <si>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</si>
  <si>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</si>
  <si>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</si>
  <si>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</si>
  <si>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</si>
  <si>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</si>
  <si>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</si>
  <si>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</si>
  <si>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</si>
  <si>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</si>
  <si>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</si>
  <si>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</si>
  <si>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</si>
  <si>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</si>
  <si>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</si>
  <si>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</si>
  <si>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</si>
  <si>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</si>
  <si>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</si>
  <si>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</si>
  <si>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</si>
  <si>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</si>
  <si>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</si>
  <si>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</si>
  <si>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</si>
  <si>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</si>
  <si>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</si>
  <si>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</si>
  <si>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</si>
  <si>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</si>
  <si>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</si>
  <si>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</si>
  <si>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</si>
  <si>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</si>
  <si>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</si>
  <si>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</si>
  <si>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</si>
  <si>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</si>
  <si>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</si>
  <si>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</si>
  <si>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</si>
  <si>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</si>
  <si>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</si>
  <si>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</si>
  <si>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</si>
  <si>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</si>
  <si>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</si>
  <si>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</si>
  <si>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</si>
  <si>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</si>
  <si>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</si>
  <si>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</si>
  <si>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</si>
  <si>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</si>
  <si>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</si>
  <si>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</si>
  <si>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</si>
  <si>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</si>
  <si>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</si>
  <si>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</si>
  <si>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</si>
  <si>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</si>
  <si>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</si>
  <si>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</si>
  <si>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</si>
  <si>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</si>
  <si>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</si>
  <si>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</si>
  <si>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</si>
  <si>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</si>
  <si>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</si>
  <si>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</si>
  <si>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</si>
  <si>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</si>
  <si>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</si>
  <si>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</si>
  <si>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</si>
  <si>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</si>
  <si>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</si>
  <si>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</si>
  <si>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</si>
  <si>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</si>
  <si>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</si>
  <si>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</si>
  <si>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</si>
  <si>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</si>
  <si>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</si>
  <si>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</si>
  <si>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</si>
  <si>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</si>
  <si>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</si>
  <si>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</si>
  <si>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</si>
  <si>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</si>
  <si>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</si>
  <si>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</si>
  <si>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</si>
  <si>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</si>
  <si>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</si>
  <si>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</si>
  <si>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</si>
  <si>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</si>
  <si>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</si>
  <si>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</si>
  <si>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</si>
  <si>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</si>
  <si>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</si>
  <si>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</si>
  <si>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</si>
  <si>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</si>
  <si>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</si>
  <si>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</si>
  <si>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</si>
  <si>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</si>
  <si>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</si>
  <si>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</si>
  <si>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</si>
  <si>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</si>
  <si>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</si>
  <si>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</si>
  <si>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</si>
  <si>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</si>
  <si>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</si>
  <si>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</si>
  <si>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</si>
  <si>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</si>
  <si>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</si>
  <si>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</si>
  <si>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</si>
  <si>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</si>
  <si>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</si>
  <si>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</si>
  <si>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</si>
  <si>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</si>
  <si>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</si>
  <si>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</si>
  <si>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</si>
  <si>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</si>
  <si>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</si>
  <si>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</si>
  <si>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</si>
  <si>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</si>
  <si>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</si>
  <si>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</si>
  <si>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</si>
  <si>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</si>
  <si>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</si>
  <si>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</si>
  <si>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</si>
  <si>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</si>
  <si>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</si>
  <si>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</si>
  <si>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</si>
  <si>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</si>
  <si>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</si>
  <si>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</si>
  <si>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</si>
  <si>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</si>
  <si>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</si>
  <si>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</si>
  <si>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</si>
  <si>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</si>
  <si>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</si>
  <si>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</si>
  <si>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</si>
  <si>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</si>
  <si>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</si>
  <si>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</si>
  <si>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</si>
  <si>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</si>
  <si>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</si>
  <si>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</si>
  <si>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</si>
  <si>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</si>
  <si>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</si>
  <si>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</si>
  <si>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</si>
  <si>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</si>
  <si>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</si>
  <si>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</si>
  <si>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</si>
  <si>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</si>
  <si>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</si>
  <si>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</si>
  <si>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</si>
  <si>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</si>
  <si>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</si>
  <si>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</si>
  <si>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</si>
  <si>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</si>
  <si>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</si>
  <si>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</si>
  <si>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</si>
  <si>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</si>
  <si>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</si>
  <si>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</si>
  <si>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</si>
  <si>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</si>
  <si>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</si>
  <si>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</si>
  <si>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</si>
  <si>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</si>
  <si>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</si>
  <si>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</si>
  <si>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</si>
  <si>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</si>
  <si>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</si>
  <si>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</si>
  <si>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</si>
  <si>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</si>
  <si>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</si>
  <si>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</si>
  <si>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</si>
  <si>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</si>
  <si>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</si>
  <si>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</si>
  <si>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</si>
  <si>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</si>
  <si>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</si>
  <si>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</si>
  <si>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</si>
  <si>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</si>
  <si>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</si>
  <si>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</si>
  <si>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</si>
  <si>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</si>
  <si>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</si>
  <si>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</si>
  <si>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</si>
  <si>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</si>
  <si>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</si>
  <si>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</si>
  <si>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</si>
  <si>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</si>
  <si>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</si>
  <si>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</si>
  <si>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</si>
  <si>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</si>
  <si>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</si>
  <si>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</si>
  <si>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</si>
  <si>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</si>
  <si>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</si>
  <si>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</si>
  <si>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</si>
  <si>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</si>
  <si>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</si>
  <si>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</si>
  <si>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</si>
  <si>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</si>
  <si>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</si>
  <si>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</si>
  <si>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</si>
  <si>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</si>
  <si>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</si>
  <si>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</si>
  <si>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</si>
  <si>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</si>
  <si>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</si>
  <si>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</si>
  <si>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</si>
  <si>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</si>
  <si>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</si>
  <si>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</si>
  <si>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</si>
  <si>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</si>
  <si>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</si>
  <si>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</si>
  <si>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</si>
  <si>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</si>
  <si>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</si>
  <si>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</si>
  <si>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</si>
  <si>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</si>
  <si>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</si>
  <si>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</si>
  <si>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</si>
  <si>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</si>
  <si>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</si>
  <si>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</si>
  <si>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</si>
  <si>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</si>
  <si>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</si>
  <si>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</si>
  <si>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</si>
  <si>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</si>
  <si>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</si>
  <si>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</si>
  <si>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</si>
  <si>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</si>
  <si>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</si>
  <si>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</si>
  <si>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</si>
  <si>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</si>
  <si>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</si>
  <si>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</si>
  <si>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</si>
  <si>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</si>
  <si>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</si>
  <si>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</si>
  <si>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</si>
  <si>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</si>
  <si>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</si>
  <si>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</si>
  <si>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</si>
  <si>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</si>
  <si>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</si>
  <si>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</si>
  <si>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</si>
  <si>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</si>
  <si>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</si>
  <si>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</si>
  <si>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</si>
  <si>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</si>
  <si>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</si>
  <si>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</si>
  <si>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</si>
  <si>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</si>
  <si>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</si>
  <si>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</si>
  <si>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</si>
  <si>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</si>
  <si>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</si>
  <si>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</si>
  <si>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</si>
  <si>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</si>
  <si>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</si>
  <si>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</si>
  <si>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</si>
  <si>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</si>
  <si>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</si>
  <si>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</si>
  <si>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</si>
  <si>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</si>
  <si>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</si>
  <si>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</si>
  <si>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</si>
  <si>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</si>
  <si>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</si>
  <si>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</si>
  <si>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</si>
  <si>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</si>
  <si>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</si>
  <si>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</si>
  <si>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</si>
  <si>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</si>
  <si>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</si>
  <si>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</si>
  <si>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</si>
  <si>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</si>
  <si>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</si>
  <si>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</si>
  <si>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</si>
  <si>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</si>
  <si>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</si>
  <si>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</si>
  <si>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</si>
  <si>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</si>
  <si>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</si>
  <si>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</si>
  <si>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</si>
  <si>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</si>
  <si>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</si>
  <si>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</si>
  <si>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</si>
  <si>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</si>
  <si>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</si>
  <si>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</si>
  <si>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</si>
  <si>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</si>
  <si>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</si>
  <si>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</si>
  <si>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</si>
  <si>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</si>
  <si>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</si>
  <si>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</si>
  <si>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</si>
  <si>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</si>
  <si>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</si>
  <si>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</si>
  <si>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</si>
  <si>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</si>
  <si>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</si>
  <si>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</si>
  <si>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</si>
  <si>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</si>
  <si>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</si>
  <si>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</si>
  <si>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</si>
  <si>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</si>
  <si>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</si>
  <si>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</si>
  <si>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</si>
  <si>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</si>
  <si>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</si>
  <si>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</si>
  <si>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</si>
  <si>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</si>
  <si>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</si>
  <si>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</si>
  <si>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</si>
  <si>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</si>
  <si>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</si>
  <si>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</si>
  <si>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</si>
  <si>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</si>
  <si>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</si>
  <si>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</si>
  <si>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</si>
  <si>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</si>
  <si>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</si>
  <si>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</si>
  <si>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</si>
  <si>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</si>
  <si>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</si>
  <si>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</si>
  <si>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</si>
  <si>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</si>
  <si>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</si>
  <si>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</si>
  <si>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</si>
  <si>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</si>
  <si>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</si>
  <si>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</si>
  <si>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</si>
  <si>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</si>
  <si>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</si>
  <si>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</si>
  <si>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</si>
  <si>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</si>
  <si>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</si>
  <si>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</si>
  <si>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</si>
  <si>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</si>
  <si>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</si>
  <si>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</si>
  <si>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</si>
  <si>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</si>
  <si>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</si>
  <si>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</si>
  <si>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</si>
  <si>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</si>
  <si>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</si>
  <si>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</si>
  <si>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</si>
  <si>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</si>
  <si>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</si>
  <si>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</si>
  <si>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</si>
  <si>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</si>
  <si>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</si>
  <si>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</si>
  <si>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</si>
  <si>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</si>
  <si>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</si>
  <si>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</si>
  <si>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</si>
  <si>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</si>
  <si>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</si>
  <si>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</si>
  <si>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</si>
  <si>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</si>
  <si>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</si>
  <si>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</si>
  <si>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</si>
  <si>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</si>
  <si>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</si>
  <si>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</si>
  <si>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</si>
  <si>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</si>
  <si>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</si>
  <si>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</si>
  <si>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</si>
  <si>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</si>
  <si>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</si>
  <si>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</si>
  <si>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</si>
  <si>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</si>
  <si>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</si>
  <si>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</si>
  <si>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</si>
  <si>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</si>
  <si>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</si>
  <si>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</si>
  <si>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</si>
  <si>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</si>
  <si>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</si>
  <si>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</si>
  <si>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</si>
  <si>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</si>
  <si>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</si>
  <si>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</si>
  <si>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</si>
  <si>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</si>
  <si>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</si>
  <si>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</si>
  <si>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</si>
  <si>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</si>
  <si>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</si>
  <si>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</si>
  <si>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</si>
  <si>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</si>
  <si>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</si>
  <si>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</si>
  <si>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</si>
  <si>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</si>
  <si>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</si>
  <si>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</si>
  <si>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</si>
  <si>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</si>
  <si>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</si>
  <si>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</si>
  <si>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</si>
  <si>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</si>
  <si>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</si>
  <si>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</si>
  <si>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</si>
  <si>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</si>
  <si>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</si>
  <si>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</si>
  <si>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</si>
  <si>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</si>
  <si>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</si>
  <si>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</si>
  <si>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</si>
  <si>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</si>
  <si>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</si>
  <si>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</si>
  <si>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</si>
  <si>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</si>
  <si>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</si>
  <si>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</si>
  <si>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</si>
  <si>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</si>
  <si>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</si>
  <si>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</si>
  <si>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</si>
  <si>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</si>
  <si>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</si>
  <si>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</si>
  <si>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</si>
  <si>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</si>
  <si>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</si>
  <si>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</si>
  <si>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</si>
  <si>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</si>
  <si>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</si>
  <si>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</si>
  <si>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</si>
  <si>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</si>
  <si>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</si>
  <si>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</si>
  <si>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</si>
  <si>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</si>
  <si>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</si>
  <si>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</si>
  <si>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</si>
  <si>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</si>
  <si>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</si>
  <si>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</si>
  <si>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</si>
  <si>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</si>
  <si>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</si>
  <si>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</si>
  <si>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</si>
  <si>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</si>
  <si>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</si>
  <si>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</si>
  <si>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</si>
  <si>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</si>
  <si>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</si>
  <si>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</si>
  <si>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</si>
  <si>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</si>
  <si>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</si>
  <si>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</si>
  <si>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</si>
  <si>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</si>
  <si>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</si>
  <si>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</si>
  <si>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</si>
  <si>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</si>
  <si>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</si>
  <si>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</si>
  <si>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</si>
  <si>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</si>
  <si>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</si>
  <si>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</si>
  <si>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</si>
  <si>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</si>
  <si>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</si>
  <si>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</si>
  <si>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</si>
  <si>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</si>
  <si>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</si>
  <si>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</si>
  <si>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</si>
  <si>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</si>
  <si>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</si>
  <si>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</si>
  <si>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</si>
  <si>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</si>
  <si>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</si>
  <si>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</si>
  <si>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</si>
  <si>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</si>
  <si>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</si>
  <si>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</si>
  <si>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</si>
  <si>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</si>
  <si>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</si>
  <si>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</si>
  <si>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</si>
  <si>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</si>
  <si>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</si>
  <si>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</si>
  <si>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</si>
  <si>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</si>
  <si>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</si>
  <si>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</si>
  <si>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</si>
  <si>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</si>
  <si>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</si>
  <si>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</si>
  <si>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</si>
  <si>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</si>
  <si>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</si>
  <si>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</si>
  <si>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</si>
  <si>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</si>
  <si>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</si>
  <si>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</si>
  <si>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</si>
  <si>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</si>
  <si>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</si>
  <si>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</si>
  <si>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</si>
  <si>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</si>
  <si>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</si>
  <si>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</si>
  <si>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</si>
  <si>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</si>
  <si>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</si>
  <si>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</si>
  <si>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</si>
  <si>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</si>
  <si>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</si>
  <si>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</si>
  <si>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</si>
  <si>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</si>
  <si>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</si>
  <si>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</si>
  <si>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</si>
  <si>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</si>
  <si>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</si>
  <si>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</si>
  <si>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</si>
  <si>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</si>
  <si>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</si>
  <si>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</si>
  <si>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</si>
  <si>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</si>
  <si>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</si>
  <si>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</si>
  <si>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</si>
  <si>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</si>
  <si>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</si>
  <si>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</si>
  <si>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</si>
  <si>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</si>
  <si>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</si>
  <si>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</si>
  <si>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</si>
  <si>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</si>
  <si>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</si>
  <si>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</si>
  <si>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</si>
  <si>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</si>
  <si>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</si>
  <si>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</si>
  <si>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</si>
  <si>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</si>
  <si>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</si>
  <si>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</si>
  <si>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</si>
  <si>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</si>
  <si>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</si>
  <si>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</si>
  <si>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</si>
  <si>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</si>
  <si>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</si>
  <si>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</si>
  <si>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</si>
  <si>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</si>
  <si>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</si>
  <si>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</si>
  <si>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</si>
  <si>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</si>
  <si>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</si>
  <si>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</si>
  <si>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</si>
  <si>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</si>
  <si>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</si>
  <si>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</si>
  <si>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</si>
  <si>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</si>
  <si>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</si>
  <si>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</si>
  <si>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</si>
  <si>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</si>
  <si>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</si>
  <si>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</si>
  <si>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</si>
  <si>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</si>
  <si>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</si>
  <si>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</si>
  <si>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</si>
  <si>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</si>
  <si>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</si>
  <si>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</si>
  <si>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</si>
  <si>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</si>
  <si>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</si>
  <si>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</si>
  <si>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</si>
  <si>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</si>
  <si>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</si>
  <si>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</si>
  <si>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</si>
  <si>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</si>
  <si>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</si>
  <si>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</si>
  <si>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</si>
  <si>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</si>
  <si>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</si>
  <si>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</si>
  <si>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</si>
  <si>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</si>
  <si>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</si>
  <si>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</si>
  <si>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</si>
  <si>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</si>
  <si>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</si>
  <si>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</si>
  <si>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</si>
  <si>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</si>
  <si>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</si>
  <si>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</si>
  <si>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</si>
  <si>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</si>
  <si>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</si>
  <si>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</si>
  <si>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</si>
  <si>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</si>
  <si>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</si>
  <si>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</si>
  <si>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</si>
  <si>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</si>
  <si>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</si>
  <si>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</si>
  <si>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</si>
  <si>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</si>
  <si>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</si>
  <si>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</si>
  <si>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</si>
  <si>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</si>
  <si>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</si>
  <si>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</si>
  <si>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</si>
  <si>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</si>
  <si>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</si>
  <si>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</si>
  <si>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</si>
  <si>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</si>
  <si>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</si>
  <si>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</si>
  <si>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</si>
  <si>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</si>
  <si>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</si>
  <si>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</si>
  <si>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</si>
  <si>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</si>
  <si>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</si>
  <si>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</si>
  <si>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</si>
  <si>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</si>
  <si>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</si>
  <si>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</si>
  <si>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</si>
  <si>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</si>
  <si>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</si>
  <si>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</si>
  <si>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</si>
  <si>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</si>
  <si>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</si>
  <si>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</si>
  <si>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</si>
  <si>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</si>
  <si>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</si>
  <si>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</si>
  <si>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</si>
  <si>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</si>
  <si>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</si>
  <si>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</si>
  <si>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</si>
  <si>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</si>
  <si>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</si>
  <si>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</si>
  <si>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</si>
  <si>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</si>
  <si>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</si>
  <si>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</si>
  <si>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</si>
  <si>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</si>
  <si>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</si>
  <si>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</si>
  <si>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</si>
  <si>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</si>
  <si>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</si>
  <si>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</si>
  <si>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</si>
  <si>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</si>
  <si>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</si>
  <si>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</si>
  <si>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</si>
  <si>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</si>
  <si>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</si>
  <si>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</si>
  <si>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</si>
  <si>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</si>
  <si>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</si>
  <si>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</si>
  <si>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</si>
  <si>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</si>
  <si>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</si>
  <si>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</si>
  <si>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</si>
  <si>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</si>
  <si>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</si>
  <si>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</si>
  <si>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</si>
  <si>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</si>
  <si>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</si>
  <si>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</si>
  <si>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</si>
  <si>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</si>
  <si>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</si>
  <si>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</si>
  <si>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</si>
  <si>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</si>
  <si>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</si>
  <si>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</si>
  <si>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</si>
  <si>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</si>
  <si>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</si>
  <si>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</si>
  <si>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</si>
  <si>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</si>
  <si>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</si>
  <si>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</si>
  <si>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</si>
  <si>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</si>
  <si>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</si>
  <si>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</si>
  <si>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</si>
  <si>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</si>
  <si>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</si>
  <si>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</si>
  <si>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</si>
  <si>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</si>
  <si>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</si>
  <si>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</si>
  <si>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</si>
  <si>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</si>
  <si>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</si>
  <si>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</si>
  <si>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</si>
  <si>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</si>
  <si>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</si>
  <si>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</si>
  <si>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</si>
  <si>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</si>
  <si>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</si>
  <si>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</si>
  <si>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</si>
  <si>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</si>
  <si>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</si>
  <si>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</si>
  <si>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</si>
  <si>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</si>
  <si>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</si>
  <si>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</si>
  <si>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</si>
  <si>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</si>
  <si>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</si>
  <si>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</si>
  <si>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</si>
  <si>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</si>
  <si>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</si>
  <si>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</si>
  <si>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</si>
  <si>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</si>
  <si>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</si>
  <si>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</si>
  <si>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</si>
  <si>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</si>
  <si>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</si>
  <si>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</si>
  <si>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</si>
  <si>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</si>
  <si>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</si>
  <si>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</si>
  <si>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</si>
  <si>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</si>
  <si>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</si>
  <si>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</si>
  <si>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</si>
  <si>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</si>
  <si>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</si>
  <si>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</si>
  <si>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</si>
  <si>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</si>
  <si>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</si>
  <si>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</si>
  <si>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</si>
  <si>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</si>
  <si>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</si>
  <si>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</si>
  <si>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</si>
  <si>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</si>
  <si>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</si>
  <si>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</si>
  <si>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</si>
  <si>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</si>
  <si>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</si>
  <si>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</si>
  <si>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</si>
  <si>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</si>
  <si>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</si>
  <si>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</si>
  <si>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</si>
  <si>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</si>
  <si>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</si>
  <si>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</si>
  <si>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</si>
  <si>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</si>
  <si>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</si>
  <si>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</si>
  <si>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</si>
  <si>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</si>
  <si>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</si>
  <si>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</si>
  <si>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</si>
  <si>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</si>
  <si>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</si>
  <si>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</si>
  <si>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</si>
  <si>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</si>
  <si>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</si>
  <si>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</si>
  <si>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</si>
  <si>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</si>
  <si>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</si>
  <si>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</si>
  <si>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</si>
  <si>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</si>
  <si>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</si>
  <si>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</si>
  <si>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</si>
  <si>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</si>
  <si>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</si>
  <si>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</si>
  <si>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</si>
  <si>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</si>
  <si>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</si>
  <si>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</si>
  <si>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</si>
  <si>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</si>
  <si>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</si>
  <si>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</si>
  <si>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</si>
  <si>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</si>
  <si>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</si>
  <si>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</si>
  <si>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</si>
  <si>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</si>
  <si>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</si>
  <si>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</si>
  <si>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</si>
  <si>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</si>
  <si>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</si>
  <si>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</si>
  <si>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</si>
  <si>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</si>
  <si>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</si>
  <si>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</si>
  <si>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</si>
  <si>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</si>
  <si>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</si>
  <si>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</si>
  <si>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</si>
  <si>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</si>
  <si>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</si>
  <si>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</si>
  <si>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</si>
  <si>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</si>
  <si>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</si>
  <si>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</si>
  <si>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</si>
  <si>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</si>
  <si>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</si>
  <si>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</si>
  <si>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</si>
  <si>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</si>
  <si>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</si>
  <si>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</si>
  <si>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</si>
  <si>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</si>
  <si>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</si>
  <si>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</si>
  <si>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</si>
  <si>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</si>
  <si>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</si>
  <si>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</si>
  <si>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</si>
  <si>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</si>
  <si>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</si>
  <si>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</si>
  <si>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</si>
  <si>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</si>
  <si>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</si>
  <si>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</si>
  <si>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</si>
  <si>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</si>
  <si>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</si>
  <si>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</si>
  <si>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</si>
  <si>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</si>
  <si>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</si>
  <si>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</si>
  <si>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</si>
  <si>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</si>
  <si>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</si>
  <si>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</si>
  <si>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</si>
  <si>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</si>
  <si>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</si>
  <si>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</si>
  <si>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</si>
  <si>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</si>
  <si>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</si>
  <si>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</si>
  <si>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</si>
  <si>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</si>
  <si>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</si>
  <si>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</si>
  <si>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</si>
  <si>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</si>
  <si>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</si>
  <si>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</si>
  <si>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</si>
  <si>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</si>
  <si>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</si>
  <si>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</si>
  <si>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</si>
  <si>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</si>
  <si>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</si>
  <si>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</si>
  <si>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</si>
  <si>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</si>
  <si>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</si>
  <si>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</si>
  <si>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</si>
  <si>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</si>
  <si>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</si>
  <si>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</si>
  <si>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</si>
  <si>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</si>
  <si>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</si>
  <si>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</si>
  <si>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</si>
  <si>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</si>
  <si>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</si>
  <si>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</si>
  <si>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</si>
  <si>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</si>
  <si>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</si>
  <si>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</si>
  <si>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</si>
  <si>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</si>
  <si>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</si>
  <si>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</si>
  <si>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</si>
  <si>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</si>
  <si>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</si>
  <si>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</si>
  <si>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</si>
  <si>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</si>
  <si>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</si>
  <si>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</si>
  <si>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</si>
  <si>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</si>
  <si>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</si>
  <si>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</si>
  <si>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</si>
  <si>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</si>
  <si>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</si>
  <si>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</si>
  <si>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</si>
  <si>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</si>
  <si>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</si>
  <si>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</si>
  <si>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</si>
  <si>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</si>
  <si>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</si>
  <si>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</si>
  <si>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</si>
  <si>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</si>
  <si>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</si>
  <si>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</si>
  <si>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</si>
  <si>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</si>
  <si>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</si>
  <si>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</si>
  <si>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</si>
  <si>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</si>
  <si>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</si>
  <si>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</si>
  <si>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</si>
  <si>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</si>
  <si>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</si>
  <si>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</si>
  <si>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</si>
  <si>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</si>
  <si>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</si>
  <si>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</si>
  <si>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</si>
  <si>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</si>
  <si>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</si>
  <si>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</si>
  <si>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</si>
  <si>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</si>
  <si>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</si>
  <si>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</si>
  <si>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</si>
  <si>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</si>
  <si>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</si>
  <si>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</si>
  <si>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</si>
  <si>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</si>
  <si>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</si>
  <si>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</si>
  <si>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</si>
  <si>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</si>
  <si>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</si>
  <si>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</si>
  <si>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</si>
  <si>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</si>
  <si>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</si>
  <si>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</si>
  <si>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</si>
  <si>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</si>
  <si>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</si>
  <si>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</si>
  <si>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</si>
  <si>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</si>
  <si>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</si>
  <si>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</si>
  <si>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</si>
  <si>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</si>
  <si>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</si>
  <si>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</si>
  <si>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</si>
  <si>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</si>
  <si>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</si>
  <si>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</si>
  <si>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</si>
  <si>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</si>
  <si>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</si>
  <si>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</si>
  <si>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</si>
  <si>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</si>
  <si>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</si>
  <si>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</si>
  <si>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</si>
  <si>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</si>
  <si>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</si>
  <si>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</si>
  <si>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</si>
  <si>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</si>
  <si>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</si>
  <si>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</si>
  <si>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</si>
  <si>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</si>
  <si>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</si>
  <si>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</si>
  <si>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</si>
  <si>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</si>
  <si>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</si>
  <si>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</si>
  <si>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</si>
  <si>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</si>
  <si>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</si>
  <si>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</si>
  <si>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</si>
  <si>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</si>
  <si>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</si>
  <si>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</si>
  <si>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</si>
  <si>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</si>
  <si>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</si>
  <si>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</si>
  <si>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</si>
  <si>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</si>
  <si>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</si>
  <si>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</si>
  <si>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</si>
  <si>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</si>
  <si>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</si>
  <si>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</si>
  <si>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</si>
  <si>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</si>
  <si>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</si>
  <si>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</si>
  <si>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</si>
  <si>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</si>
  <si>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</si>
  <si>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</si>
  <si>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</si>
  <si>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</si>
  <si>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</si>
  <si>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</si>
  <si>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</si>
  <si>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</si>
  <si>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</si>
  <si>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</si>
  <si>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</si>
  <si>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</si>
  <si>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</si>
  <si>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</si>
  <si>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</si>
  <si>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</si>
  <si>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</si>
  <si>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</si>
  <si>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</si>
  <si>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</si>
  <si>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</si>
  <si>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</si>
  <si>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</si>
  <si>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</si>
  <si>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</si>
  <si>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</si>
  <si>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</si>
  <si>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</si>
  <si>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</si>
  <si>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</si>
  <si>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</si>
  <si>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</si>
  <si>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</si>
  <si>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</si>
  <si>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</si>
  <si>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</si>
  <si>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</si>
  <si>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</si>
  <si>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</si>
  <si>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</si>
  <si>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</si>
  <si>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</si>
  <si>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</si>
  <si>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</si>
  <si>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</si>
  <si>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</si>
  <si>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</si>
  <si>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</si>
  <si>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</si>
  <si>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</si>
  <si>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</si>
  <si>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</si>
  <si>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</si>
  <si>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</si>
  <si>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</si>
  <si>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</si>
  <si>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</si>
  <si>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</si>
  <si>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</si>
  <si>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</si>
  <si>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</si>
  <si>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</si>
  <si>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</si>
  <si>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</si>
  <si>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</si>
  <si>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</si>
  <si>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</si>
  <si>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</si>
  <si>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</si>
  <si>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</si>
  <si>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</si>
  <si>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</si>
  <si>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</si>
  <si>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</si>
  <si>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</si>
  <si>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</si>
  <si>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</si>
  <si>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</si>
  <si>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</si>
  <si>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</si>
  <si>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</si>
  <si>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</si>
  <si>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</si>
  <si>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</si>
  <si>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</si>
  <si>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</si>
  <si>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</si>
  <si>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</si>
  <si>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</si>
  <si>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</si>
  <si>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</si>
  <si>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</si>
  <si>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</si>
  <si>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</si>
  <si>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</si>
  <si>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</si>
  <si>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</si>
  <si>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</si>
  <si>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</si>
  <si>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</si>
  <si>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</si>
  <si>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</si>
  <si>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</si>
  <si>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</si>
  <si>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</si>
  <si>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</si>
  <si>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</si>
  <si>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</si>
  <si>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</si>
  <si>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</si>
  <si>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</si>
  <si>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</si>
  <si>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</si>
  <si>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</si>
  <si>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</si>
  <si>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</si>
  <si>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</si>
  <si>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</si>
  <si>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</si>
  <si>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</si>
  <si>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</si>
  <si>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</si>
  <si>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</si>
  <si>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</si>
  <si>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</si>
  <si>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</si>
  <si>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</si>
  <si>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</si>
  <si>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</si>
  <si>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</si>
  <si>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</si>
  <si>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</si>
  <si>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</si>
  <si>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</si>
  <si>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</si>
  <si>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</si>
  <si>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</si>
  <si>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</si>
  <si>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</si>
  <si>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</si>
  <si>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</si>
  <si>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</si>
  <si>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</si>
  <si>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</si>
  <si>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</si>
  <si>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</si>
  <si>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</si>
  <si>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</si>
  <si>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</si>
  <si>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</si>
  <si>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</si>
  <si>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</si>
  <si>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</si>
  <si>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</si>
  <si>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</si>
  <si>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</si>
  <si>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</si>
  <si>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</si>
  <si>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</si>
  <si>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</si>
  <si>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</si>
  <si>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</si>
  <si>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</si>
  <si>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</si>
  <si>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</si>
  <si>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</si>
  <si>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</si>
  <si>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</si>
  <si>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</si>
  <si>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</si>
  <si>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</si>
  <si>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</si>
  <si>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</si>
  <si>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</si>
  <si>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</si>
  <si>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</si>
  <si>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</si>
  <si>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</si>
  <si>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</si>
  <si>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</si>
  <si>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</si>
  <si>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</si>
  <si>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</si>
  <si>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</si>
  <si>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</si>
  <si>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</si>
  <si>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</si>
  <si>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</si>
  <si>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</si>
  <si>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</si>
  <si>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</si>
  <si>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</si>
  <si>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</si>
  <si>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</si>
  <si>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</si>
  <si>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</si>
  <si>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</si>
  <si>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</si>
  <si>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</si>
  <si>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</si>
  <si>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</si>
  <si>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</si>
  <si>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</si>
  <si>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</si>
  <si>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</si>
  <si>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</si>
  <si>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</si>
  <si>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</si>
  <si>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</si>
  <si>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</si>
  <si>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</si>
  <si>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</si>
  <si>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</si>
  <si>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</si>
  <si>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</si>
  <si>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</si>
  <si>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</si>
  <si>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</si>
  <si>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</si>
  <si>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</si>
  <si>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</si>
  <si>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</si>
  <si>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</si>
  <si>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</si>
  <si>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</si>
  <si>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</si>
  <si>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</si>
  <si>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</si>
  <si>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</si>
  <si>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</si>
  <si>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</si>
  <si>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</si>
  <si>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</si>
  <si>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</si>
  <si>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</si>
  <si>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</si>
  <si>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</si>
  <si>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</si>
  <si>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</si>
  <si>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</si>
  <si>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</si>
  <si>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</si>
  <si>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</si>
  <si>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</si>
  <si>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</si>
  <si>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</si>
  <si>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</si>
  <si>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</si>
  <si>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</si>
  <si>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</si>
  <si>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</si>
  <si>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</si>
  <si>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</si>
  <si>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</si>
  <si>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</si>
  <si>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</si>
  <si>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</si>
  <si>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</si>
  <si>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</si>
  <si>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</si>
  <si>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</si>
  <si>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</si>
  <si>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</si>
  <si>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</si>
  <si>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</si>
  <si>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</si>
  <si>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</si>
  <si>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</si>
  <si>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</si>
  <si>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</si>
  <si>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</si>
  <si>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</si>
  <si>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</si>
  <si>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</si>
  <si>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</si>
  <si>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</si>
  <si>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</si>
  <si>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</si>
  <si>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</si>
  <si>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</si>
  <si>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</si>
  <si>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</si>
  <si>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</si>
  <si>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</si>
  <si>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</si>
  <si>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</si>
  <si>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</si>
  <si>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</si>
  <si>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</si>
  <si>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</si>
  <si>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</si>
  <si>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</si>
  <si>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</si>
  <si>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</si>
  <si>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</si>
  <si>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</si>
  <si>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</si>
  <si>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</si>
  <si>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</si>
  <si>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</si>
  <si>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</si>
  <si>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</si>
  <si>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</si>
  <si>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</si>
  <si>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</si>
  <si>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</si>
  <si>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</si>
  <si>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</si>
  <si>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</si>
  <si>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</si>
  <si>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</si>
  <si>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</si>
  <si>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</si>
  <si>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</si>
  <si>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</si>
  <si>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</si>
  <si>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</si>
  <si>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</si>
  <si>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</si>
  <si>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</si>
  <si>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</si>
  <si>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</si>
  <si>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</si>
  <si>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</si>
  <si>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</si>
  <si>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</si>
  <si>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</si>
  <si>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</si>
  <si>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</si>
  <si>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</si>
  <si>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</si>
  <si>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</si>
  <si>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</si>
  <si>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</si>
  <si>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</si>
  <si>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</si>
  <si>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</si>
  <si>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</si>
  <si>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</si>
  <si>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</si>
  <si>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</si>
  <si>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</si>
  <si>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</si>
  <si>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</si>
  <si>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</si>
  <si>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</si>
  <si>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</si>
  <si>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</si>
  <si>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</si>
  <si>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</si>
  <si>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</si>
  <si>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</si>
  <si>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</si>
  <si>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</si>
  <si>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</si>
  <si>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</si>
  <si>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</si>
  <si>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</si>
  <si>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</si>
  <si>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</si>
  <si>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</si>
  <si>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</si>
  <si>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</si>
  <si>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</si>
  <si>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</si>
  <si>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</si>
  <si>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</si>
  <si>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</si>
  <si>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</si>
  <si>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</si>
  <si>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</si>
  <si>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</si>
  <si>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</si>
  <si>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</si>
  <si>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</si>
  <si>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</si>
  <si>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</si>
  <si>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</si>
  <si>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</si>
  <si>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</si>
  <si>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</si>
  <si>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</si>
  <si>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</si>
  <si>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</si>
  <si>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</si>
  <si>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</si>
  <si>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</si>
  <si>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</si>
  <si>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</si>
  <si>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</si>
  <si>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</si>
  <si>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</si>
  <si>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</si>
  <si>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</si>
  <si>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</si>
  <si>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</si>
  <si>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</si>
  <si>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</si>
  <si>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</si>
  <si>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</si>
  <si>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</si>
  <si>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</si>
  <si>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</si>
  <si>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</si>
  <si>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</si>
  <si>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</si>
  <si>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</si>
  <si>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</si>
  <si>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</si>
  <si>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</si>
  <si>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</si>
  <si>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</si>
  <si>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</si>
  <si>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</si>
  <si>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</si>
  <si>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</si>
  <si>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</si>
  <si>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</si>
  <si>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</si>
  <si>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</si>
  <si>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</si>
  <si>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</si>
  <si>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</si>
  <si>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</si>
  <si>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</si>
  <si>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</si>
  <si>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</si>
  <si>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</si>
  <si>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</si>
  <si>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</si>
  <si>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</si>
  <si>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</si>
  <si>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</si>
  <si>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</si>
  <si>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</si>
  <si>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</si>
  <si>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</si>
  <si>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</si>
  <si>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</si>
  <si>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</si>
  <si>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</si>
  <si>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</si>
  <si>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</si>
  <si>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</si>
  <si>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</si>
  <si>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</si>
  <si>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</si>
  <si>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</si>
  <si>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</si>
  <si>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</si>
  <si>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</si>
  <si>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</si>
  <si>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</si>
  <si>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</si>
  <si>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</si>
  <si>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</si>
  <si>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</si>
  <si>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</si>
  <si>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</si>
  <si>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</si>
  <si>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</si>
  <si>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</si>
  <si>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</si>
  <si>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</si>
  <si>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</si>
  <si>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</si>
  <si>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</si>
  <si>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</si>
  <si>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</si>
  <si>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</si>
  <si>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</si>
  <si>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</si>
  <si>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</si>
  <si>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</si>
  <si>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</si>
  <si>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</si>
  <si>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</si>
  <si>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</si>
  <si>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</si>
  <si>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</si>
  <si>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</si>
  <si>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</si>
  <si>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</si>
  <si>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</si>
  <si>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</si>
  <si>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</si>
  <si>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</si>
  <si>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</si>
  <si>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</si>
  <si>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</si>
  <si>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</si>
  <si>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</si>
  <si>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</si>
  <si>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</si>
  <si>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</si>
  <si>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</si>
  <si>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</si>
  <si>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</si>
  <si>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</si>
  <si>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</si>
  <si>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</si>
  <si>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</si>
  <si>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</si>
  <si>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</si>
  <si>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</si>
  <si>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</si>
  <si>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</si>
  <si>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</si>
  <si>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</si>
  <si>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</si>
  <si>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</si>
  <si>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</si>
  <si>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</si>
  <si>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</si>
  <si>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</si>
  <si>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</si>
  <si>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</si>
  <si>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</si>
  <si>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</si>
  <si>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</si>
  <si>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</si>
  <si>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</si>
  <si>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</si>
  <si>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</si>
  <si>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</si>
  <si>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</si>
  <si>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</si>
  <si>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</si>
  <si>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</si>
  <si>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</si>
  <si>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</si>
  <si>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</si>
  <si>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</si>
  <si>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</si>
  <si>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</si>
  <si>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</si>
  <si>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</si>
  <si>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</si>
  <si>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</si>
  <si>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</si>
  <si>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</si>
  <si>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</si>
  <si>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</si>
  <si>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</si>
  <si>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</si>
  <si>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</si>
  <si>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</si>
  <si>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</si>
  <si>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</si>
  <si>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</si>
  <si>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</si>
  <si>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</si>
  <si>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</si>
  <si>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</si>
  <si>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</si>
  <si>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</si>
  <si>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</si>
  <si>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</si>
  <si>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</si>
  <si>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</si>
  <si>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</si>
  <si>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</si>
  <si>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</si>
  <si>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</si>
  <si>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</si>
  <si>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</si>
  <si>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</si>
  <si>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</si>
  <si>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</si>
  <si>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</si>
  <si>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</si>
  <si>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</si>
  <si>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</si>
  <si>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</si>
  <si>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</si>
  <si>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</si>
  <si>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</si>
  <si>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</si>
  <si>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</si>
  <si>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</si>
  <si>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</si>
  <si>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</si>
  <si>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</si>
  <si>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</si>
  <si>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</si>
  <si>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</si>
  <si>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</si>
  <si>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</si>
  <si>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</si>
  <si>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</si>
  <si>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</si>
  <si>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</si>
  <si>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</si>
  <si>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</si>
  <si>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</si>
  <si>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</si>
  <si>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</si>
  <si>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</si>
  <si>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</si>
  <si>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</si>
  <si>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</si>
  <si>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</si>
  <si>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</si>
  <si>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</si>
  <si>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</si>
  <si>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</si>
  <si>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</si>
  <si>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</si>
  <si>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</si>
  <si>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</si>
  <si>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</si>
  <si>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</si>
  <si>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</si>
  <si>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</si>
  <si>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</si>
  <si>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</si>
  <si>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</si>
  <si>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</si>
  <si>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</si>
  <si>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</si>
  <si>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</si>
  <si>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</si>
  <si>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</si>
  <si>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</si>
  <si>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</si>
  <si>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</si>
  <si>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</si>
  <si>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</si>
  <si>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</si>
  <si>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</si>
  <si>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</si>
  <si>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</si>
  <si>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</si>
  <si>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</si>
  <si>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</si>
  <si>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</si>
  <si>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</si>
  <si>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</si>
  <si>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</si>
  <si>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</si>
  <si>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</si>
  <si>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</si>
  <si>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</si>
  <si>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</si>
  <si>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</si>
  <si>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</si>
  <si>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</si>
  <si>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</si>
  <si>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</si>
  <si>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</si>
  <si>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</si>
  <si>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</si>
  <si>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</si>
  <si>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</si>
  <si>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</si>
  <si>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</si>
  <si>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</si>
  <si>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</si>
  <si>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</si>
  <si>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</si>
  <si>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</si>
  <si>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</si>
  <si>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</si>
  <si>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</si>
  <si>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</si>
  <si>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</si>
  <si>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</si>
  <si>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</si>
  <si>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</si>
  <si>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</si>
  <si>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</si>
  <si>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</si>
  <si>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</si>
  <si>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</si>
  <si>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</si>
  <si>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</si>
  <si>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</si>
  <si>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</si>
  <si>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</si>
  <si>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</si>
  <si>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</si>
  <si>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</si>
  <si>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</si>
  <si>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</si>
  <si>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</si>
  <si>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</si>
  <si>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</si>
  <si>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</si>
  <si>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</si>
  <si>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</si>
  <si>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</si>
  <si>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</si>
  <si>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</si>
  <si>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</si>
  <si>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</si>
  <si>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</si>
  <si>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</si>
  <si>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</si>
  <si>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</si>
  <si>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</si>
  <si>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</si>
  <si>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</si>
  <si>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</si>
  <si>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</si>
  <si>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</si>
  <si>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</si>
  <si>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</si>
  <si>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</si>
  <si>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</si>
  <si>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</si>
  <si>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</si>
  <si>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</si>
  <si>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</si>
  <si>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</si>
  <si>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</si>
  <si>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</si>
  <si>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</si>
  <si>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</si>
  <si>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</si>
  <si>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</si>
  <si>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</si>
  <si>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</si>
  <si>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</si>
  <si>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</si>
  <si>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</si>
  <si>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</si>
  <si>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</si>
  <si>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</si>
  <si>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</si>
  <si>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</si>
  <si>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</si>
  <si>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</si>
  <si>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</si>
  <si>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</si>
  <si>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</si>
  <si>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</si>
  <si>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</si>
  <si>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</si>
  <si>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</si>
  <si>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</si>
  <si>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</si>
  <si>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</si>
  <si>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</si>
  <si>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</si>
  <si>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</si>
  <si>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</si>
  <si>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</si>
  <si>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</si>
  <si>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</si>
  <si>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</si>
  <si>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</si>
  <si>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</si>
  <si>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</si>
  <si>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</si>
  <si>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</si>
  <si>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</si>
  <si>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</si>
  <si>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</si>
  <si>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</si>
  <si>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</si>
  <si>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</si>
  <si>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</si>
  <si>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</si>
  <si>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</si>
  <si>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</si>
  <si>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</si>
  <si>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</si>
  <si>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</si>
  <si>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</si>
  <si>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</si>
  <si>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</si>
  <si>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</si>
  <si>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</si>
  <si>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</si>
  <si>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</si>
  <si>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</si>
  <si>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</si>
  <si>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</si>
  <si>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</si>
  <si>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</si>
  <si>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</si>
  <si>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</si>
  <si>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</si>
  <si>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</si>
  <si>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</si>
  <si>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</si>
  <si>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</si>
  <si>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</si>
  <si>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</si>
  <si>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</si>
  <si>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</si>
  <si>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</si>
  <si>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</si>
  <si>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</si>
  <si>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</si>
  <si>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</si>
  <si>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</si>
  <si>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</si>
  <si>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</si>
  <si>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</si>
  <si>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</si>
  <si>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</si>
  <si>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</si>
  <si>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</si>
  <si>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</si>
  <si>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</si>
  <si>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</si>
  <si>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</si>
  <si>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</si>
  <si>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</si>
  <si>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</si>
  <si>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</si>
  <si>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</si>
  <si>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</si>
  <si>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</si>
  <si>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</si>
  <si>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</si>
  <si>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</si>
  <si>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</si>
  <si>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</si>
  <si>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</si>
  <si>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</si>
  <si>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</si>
  <si>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</si>
  <si>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</si>
  <si>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</si>
  <si>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</si>
  <si>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</si>
  <si>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</si>
  <si>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</si>
  <si>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</si>
  <si>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</si>
  <si>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</si>
  <si>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</si>
  <si>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</si>
  <si>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</si>
  <si>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</si>
  <si>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</si>
  <si>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</si>
  <si>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</si>
  <si>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</si>
  <si>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</si>
  <si>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</si>
  <si>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</si>
  <si>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</si>
  <si>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</si>
  <si>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</si>
  <si>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</si>
  <si>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</si>
  <si>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</si>
  <si>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</si>
  <si>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</si>
  <si>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</si>
  <si>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</si>
  <si>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</si>
  <si>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</si>
  <si>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</si>
  <si>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</si>
  <si>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</si>
  <si>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</si>
  <si>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</si>
  <si>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</si>
  <si>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</si>
  <si>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</si>
  <si>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</si>
  <si>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</si>
  <si>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</si>
  <si>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</si>
  <si>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</si>
  <si>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</si>
  <si>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</si>
  <si>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</si>
  <si>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</si>
  <si>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</si>
  <si>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</si>
  <si>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</si>
  <si>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</si>
  <si>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</si>
  <si>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</si>
  <si>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</si>
  <si>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</si>
  <si>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</si>
  <si>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</si>
  <si>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</si>
  <si>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</si>
  <si>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</si>
  <si>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</si>
  <si>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</si>
  <si>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</si>
  <si>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</si>
  <si>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</si>
  <si>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</si>
  <si>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</si>
  <si>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</si>
  <si>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</si>
  <si>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</si>
  <si>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</si>
  <si>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</si>
  <si>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</si>
  <si>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</si>
  <si>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</si>
  <si>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</si>
  <si>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</si>
  <si>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</si>
  <si>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</si>
  <si>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</si>
  <si>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</si>
  <si>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</si>
  <si>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</si>
  <si>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</si>
  <si>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</si>
  <si>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</si>
  <si>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</si>
  <si>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</si>
  <si>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</si>
  <si>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</si>
  <si>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</si>
  <si>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</si>
  <si>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</si>
  <si>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</si>
  <si>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</si>
  <si>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</si>
  <si>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</si>
  <si>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</si>
  <si>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</si>
  <si>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</si>
  <si>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</si>
  <si>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</si>
  <si>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</si>
  <si>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</si>
  <si>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</si>
  <si>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</si>
  <si>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</si>
  <si>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</si>
  <si>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</si>
  <si>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</si>
  <si>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</si>
  <si>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</si>
  <si>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</si>
  <si>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</si>
  <si>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</si>
  <si>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</si>
  <si>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</si>
  <si>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</si>
  <si>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</si>
  <si>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</si>
  <si>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</si>
  <si>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</si>
  <si>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</si>
  <si>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</si>
  <si>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</si>
  <si>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</si>
  <si>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</si>
  <si>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</si>
  <si>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</si>
  <si>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</si>
  <si>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</si>
  <si>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</si>
  <si>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</si>
  <si>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</si>
  <si>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</si>
  <si>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</si>
  <si>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</si>
  <si>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</si>
  <si>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</si>
  <si>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</si>
  <si>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</si>
  <si>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</si>
  <si>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</si>
  <si>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</si>
  <si>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</si>
  <si>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</si>
  <si>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</si>
  <si>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</si>
  <si>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</si>
  <si>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</si>
  <si>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</si>
  <si>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</si>
  <si>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</si>
  <si>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</si>
  <si>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</si>
  <si>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</si>
  <si>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</si>
  <si>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</si>
  <si>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</si>
  <si>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</si>
  <si>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</si>
  <si>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</si>
  <si>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</si>
  <si>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</si>
  <si>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</si>
  <si>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</si>
  <si>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</si>
  <si>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</si>
  <si>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</si>
  <si>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</si>
  <si>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</si>
  <si>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</si>
  <si>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</si>
  <si>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</si>
  <si>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</si>
  <si>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</si>
  <si>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</si>
  <si>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</si>
  <si>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</si>
  <si>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</si>
  <si>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</si>
  <si>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</si>
  <si>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</si>
  <si>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</si>
  <si>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</si>
  <si>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</si>
  <si>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</si>
  <si>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</si>
  <si>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</si>
  <si>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</si>
  <si>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</si>
  <si>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</si>
  <si>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</si>
  <si>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</si>
  <si>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</si>
  <si>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</si>
  <si>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</si>
  <si>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</si>
  <si>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</si>
  <si>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</si>
  <si>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</si>
  <si>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</si>
  <si>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</si>
  <si>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</si>
  <si>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</si>
  <si>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</si>
  <si>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</si>
  <si>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</si>
  <si>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</si>
  <si>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</si>
  <si>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</si>
  <si>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</si>
  <si>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</si>
  <si>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</si>
  <si>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</si>
  <si>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</si>
  <si>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</si>
  <si>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</si>
  <si>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</si>
  <si>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</si>
  <si>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</si>
  <si>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</si>
  <si>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</si>
  <si>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</si>
  <si>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</si>
  <si>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</si>
  <si>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</si>
  <si>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</si>
  <si>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</si>
  <si>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</si>
  <si>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</si>
  <si>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</si>
  <si>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</si>
  <si>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</si>
  <si>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</si>
  <si>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</si>
  <si>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</si>
  <si>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</si>
  <si>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</si>
  <si>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</si>
  <si>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</si>
  <si>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</si>
  <si>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</si>
  <si>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</si>
  <si>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</si>
  <si>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</si>
  <si>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</si>
  <si>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</si>
  <si>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</si>
  <si>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</si>
  <si>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</si>
  <si>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</si>
  <si>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</si>
  <si>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</si>
  <si>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</si>
  <si>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</si>
  <si>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</si>
  <si>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</si>
  <si>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</si>
  <si>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</si>
  <si>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</si>
  <si>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</si>
  <si>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</si>
  <si>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</si>
  <si>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</si>
  <si>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</si>
  <si>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</si>
  <si>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</si>
  <si>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</si>
  <si>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</si>
  <si>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</si>
  <si>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</si>
  <si>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</si>
  <si>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</si>
  <si>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</si>
  <si>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</si>
  <si>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</si>
  <si>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</si>
  <si>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</si>
  <si>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</si>
  <si>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</si>
  <si>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</si>
  <si>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</si>
  <si>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</si>
  <si>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</si>
  <si>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</si>
  <si>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</si>
  <si>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</si>
  <si>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</si>
  <si>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</si>
  <si>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</si>
  <si>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</si>
  <si>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</si>
  <si>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</si>
  <si>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</si>
  <si>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</si>
  <si>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</si>
  <si>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</si>
  <si>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</si>
  <si>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</si>
  <si>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</si>
  <si>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</si>
  <si>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</si>
  <si>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</si>
  <si>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</si>
  <si>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</si>
  <si>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</si>
  <si>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</si>
  <si>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</si>
  <si>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</si>
  <si>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</si>
  <si>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</si>
  <si>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</si>
  <si>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</si>
  <si>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</si>
  <si>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</si>
  <si>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</si>
  <si>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</si>
  <si>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</si>
  <si>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</si>
  <si>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</si>
  <si>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</si>
  <si>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</si>
  <si>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</si>
  <si>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</si>
  <si>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</si>
  <si>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</si>
  <si>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</si>
  <si>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</si>
  <si>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</si>
  <si>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</si>
  <si>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</si>
  <si>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</si>
  <si>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</si>
  <si>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</si>
  <si>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</si>
  <si>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</si>
  <si>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</si>
  <si>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</si>
  <si>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</si>
  <si>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</si>
  <si>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</si>
  <si>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</si>
  <si>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</si>
  <si>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</si>
  <si>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</si>
  <si>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</si>
  <si>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</si>
  <si>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</si>
  <si>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</si>
  <si>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</si>
  <si>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</si>
  <si>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</si>
  <si>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</si>
  <si>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</si>
  <si>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</si>
  <si>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</si>
  <si>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</si>
  <si>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</si>
  <si>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</si>
  <si>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</si>
  <si>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</si>
  <si>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</si>
  <si>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</si>
  <si>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</si>
  <si>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</si>
  <si>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</si>
  <si>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</si>
  <si>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</si>
  <si>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</si>
  <si>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</si>
  <si>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</si>
  <si>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</si>
  <si>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</si>
  <si>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</si>
  <si>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</si>
  <si>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</si>
  <si>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</si>
  <si>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</si>
  <si>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</si>
  <si>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</si>
  <si>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</si>
  <si>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</si>
  <si>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</si>
  <si>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</si>
  <si>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</si>
  <si>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</si>
  <si>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</si>
  <si>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</si>
  <si>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</si>
  <si>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</si>
  <si>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</si>
  <si>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</si>
  <si>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</si>
  <si>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</si>
  <si>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</si>
  <si>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</si>
  <si>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</si>
  <si>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</si>
  <si>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</si>
  <si>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</si>
  <si>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</si>
  <si>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</si>
  <si>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</si>
  <si>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</si>
  <si>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</si>
  <si>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</si>
  <si>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</si>
  <si>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</si>
  <si>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</si>
  <si>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</si>
  <si>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</si>
  <si>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</si>
  <si>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</si>
  <si>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</si>
  <si>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</si>
  <si>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</si>
  <si>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</si>
  <si>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</si>
  <si>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</si>
  <si>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</si>
  <si>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</si>
  <si>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</si>
  <si>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</si>
  <si>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</si>
  <si>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</si>
  <si>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</si>
  <si>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</si>
  <si>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</si>
  <si>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</si>
  <si>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</si>
  <si>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</si>
  <si>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</si>
  <si>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</si>
  <si>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</si>
  <si>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</si>
  <si>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</si>
  <si>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</si>
  <si>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</si>
  <si>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</si>
  <si>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</si>
  <si>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</si>
  <si>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</si>
  <si>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</si>
  <si>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</si>
  <si>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</si>
  <si>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</si>
  <si>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</si>
  <si>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</si>
  <si>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</si>
  <si>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</si>
  <si>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</si>
  <si>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</si>
  <si>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</si>
  <si>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</si>
  <si>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</si>
  <si>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</si>
  <si>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</si>
  <si>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</si>
  <si>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</si>
  <si>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</si>
  <si>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</si>
  <si>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</si>
  <si>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</si>
  <si>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</si>
  <si>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</si>
  <si>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</si>
  <si>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</si>
  <si>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</si>
  <si>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</si>
  <si>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</si>
  <si>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</si>
  <si>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</si>
  <si>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</si>
  <si>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</si>
  <si>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</si>
  <si>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</si>
  <si>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</si>
  <si>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</si>
  <si>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</si>
  <si>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</si>
  <si>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</si>
  <si>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</si>
  <si>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</si>
  <si>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</si>
  <si>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</si>
  <si>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</si>
  <si>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</si>
  <si>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</si>
  <si>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</si>
  <si>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</si>
  <si>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</si>
  <si>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</si>
  <si>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</si>
  <si>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</si>
  <si>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</si>
  <si>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</si>
  <si>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</si>
  <si>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</si>
  <si>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</si>
  <si>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</si>
  <si>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</si>
  <si>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</si>
  <si>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</si>
  <si>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</si>
  <si>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</si>
  <si>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</si>
  <si>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</si>
  <si>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</si>
  <si>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</si>
  <si>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</si>
  <si>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</si>
  <si>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</si>
  <si>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</si>
  <si>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</si>
  <si>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</si>
  <si>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</si>
  <si>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</si>
  <si>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</si>
  <si>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</si>
  <si>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</si>
  <si>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</si>
  <si>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</si>
  <si>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</si>
  <si>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</si>
  <si>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</si>
  <si>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</si>
  <si>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</si>
  <si>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</si>
  <si>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</si>
  <si>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</si>
  <si>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</si>
  <si>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</si>
  <si>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</si>
  <si>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</si>
  <si>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</si>
  <si>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</si>
  <si>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</si>
  <si>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</si>
  <si>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</si>
  <si>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</si>
  <si>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</si>
  <si>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</si>
  <si>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</si>
  <si>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</si>
  <si>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</si>
  <si>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</si>
  <si>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</si>
  <si>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</si>
  <si>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</si>
  <si>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</si>
  <si>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</si>
  <si>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</si>
  <si>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</si>
  <si>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</si>
  <si>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</si>
  <si>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</si>
  <si>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</si>
  <si>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</si>
  <si>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</si>
  <si>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</si>
  <si>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</si>
  <si>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</si>
  <si>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</si>
  <si>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</si>
  <si>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</si>
  <si>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</si>
  <si>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</si>
  <si>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</si>
  <si>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</si>
  <si>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</si>
  <si>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</si>
  <si>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</si>
  <si>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</si>
  <si>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</si>
  <si>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</si>
  <si>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</si>
  <si>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</si>
  <si>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</si>
  <si>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</si>
  <si>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</si>
  <si>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</si>
  <si>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</si>
  <si>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</si>
  <si>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</si>
  <si>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</si>
  <si>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</si>
  <si>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</si>
  <si>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</si>
  <si>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</si>
  <si>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</si>
  <si>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</si>
  <si>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</si>
  <si>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</si>
  <si>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</si>
  <si>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</si>
  <si>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</si>
  <si>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</si>
  <si>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</si>
  <si>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</si>
  <si>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</si>
  <si>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</si>
  <si>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</si>
  <si>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</si>
  <si>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</si>
  <si>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</si>
  <si>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</si>
  <si>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</si>
  <si>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</si>
  <si>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</si>
  <si>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</si>
  <si>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</si>
  <si>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</si>
  <si>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</si>
  <si>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</si>
  <si>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</si>
  <si>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</si>
  <si>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</si>
  <si>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</si>
  <si>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</si>
  <si>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</si>
  <si>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</si>
  <si>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</si>
  <si>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</si>
  <si>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</si>
  <si>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</si>
  <si>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</si>
  <si>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</si>
  <si>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</si>
  <si>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</si>
  <si>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</si>
  <si>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</si>
  <si>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</si>
  <si>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</si>
  <si>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</si>
  <si>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</si>
  <si>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</si>
  <si>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</si>
  <si>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</si>
  <si>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</si>
  <si>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</si>
  <si>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</si>
  <si>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</si>
  <si>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</si>
  <si>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</si>
  <si>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</si>
  <si>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</si>
  <si>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</si>
  <si>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</si>
  <si>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</si>
  <si>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</si>
  <si>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</si>
  <si>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</si>
  <si>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</si>
  <si>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</si>
  <si>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</si>
  <si>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</si>
  <si>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</si>
  <si>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</si>
  <si>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</si>
  <si>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</si>
  <si>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</si>
  <si>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</si>
  <si>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</si>
  <si>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</si>
  <si>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</si>
  <si>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</si>
  <si>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</si>
  <si>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</si>
  <si>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</si>
  <si>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</si>
  <si>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</si>
  <si>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</si>
  <si>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</si>
  <si>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</si>
  <si>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</si>
  <si>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</si>
  <si>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</si>
  <si>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</si>
  <si>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</si>
  <si>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</si>
  <si>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</si>
  <si>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</si>
  <si>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</si>
  <si>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</si>
  <si>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</si>
  <si>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</si>
  <si>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</si>
  <si>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</si>
  <si>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</si>
  <si>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</si>
  <si>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</si>
  <si>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</si>
  <si>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</si>
  <si>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</si>
  <si>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</si>
  <si>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</si>
  <si>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</si>
  <si>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</si>
  <si>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</si>
  <si>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</si>
  <si>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</si>
  <si>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</si>
  <si>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</si>
  <si>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</si>
  <si>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</si>
  <si>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</si>
  <si>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</si>
  <si>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</si>
  <si>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</si>
  <si>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</si>
  <si>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</si>
  <si>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</si>
  <si>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</si>
  <si>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</si>
  <si>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</si>
  <si>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</si>
  <si>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</si>
  <si>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</si>
  <si>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</si>
  <si>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</si>
  <si>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</si>
  <si>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</si>
  <si>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</si>
  <si>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</si>
  <si>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</si>
  <si>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</si>
  <si>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</si>
  <si>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</si>
  <si>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</si>
  <si>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</si>
  <si>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</si>
  <si>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</si>
  <si>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</si>
  <si>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</si>
  <si>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</si>
  <si>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</si>
  <si>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</si>
  <si>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</si>
  <si>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</si>
  <si>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</si>
  <si>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</si>
  <si>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</si>
  <si>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</si>
  <si>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</si>
  <si>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</si>
  <si>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</si>
  <si>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</si>
  <si>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</si>
  <si>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</si>
  <si>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</si>
  <si>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</si>
  <si>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</si>
  <si>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</si>
  <si>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</si>
  <si>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</si>
  <si>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</si>
  <si>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</si>
  <si>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</si>
  <si>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</si>
  <si>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</si>
  <si>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</si>
  <si>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</si>
  <si>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</si>
  <si>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</si>
  <si>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</si>
  <si>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</si>
  <si>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</si>
  <si>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</si>
  <si>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</si>
  <si>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</si>
  <si>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</si>
  <si>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</si>
  <si>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</si>
  <si>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</si>
  <si>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</si>
  <si>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</si>
  <si>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</si>
  <si>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</si>
  <si>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</si>
  <si>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</si>
  <si>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</si>
  <si>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</si>
  <si>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</si>
  <si>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</si>
  <si>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</si>
  <si>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</si>
  <si>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</si>
  <si>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</si>
  <si>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</si>
  <si>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</si>
  <si>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</si>
  <si>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</si>
  <si>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</si>
  <si>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</si>
  <si>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</si>
  <si>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</si>
  <si>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</si>
  <si>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</si>
  <si>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</si>
  <si>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</si>
  <si>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</si>
  <si>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</si>
  <si>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</si>
  <si>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</si>
  <si>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</si>
  <si>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</si>
  <si>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</si>
  <si>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</si>
  <si>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</si>
  <si>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</si>
  <si>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</si>
  <si>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</si>
  <si>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</si>
  <si>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</si>
  <si>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</si>
  <si>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</si>
  <si>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</si>
  <si>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</si>
  <si>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</si>
  <si>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</si>
  <si>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</si>
  <si>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</si>
  <si>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</si>
  <si>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</si>
  <si>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</si>
  <si>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</si>
  <si>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</si>
  <si>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</si>
  <si>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</si>
  <si>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</si>
  <si>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</si>
  <si>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</si>
  <si>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</si>
  <si>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</si>
  <si>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</si>
  <si>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</si>
  <si>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</si>
  <si>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</si>
  <si>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</si>
  <si>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</si>
  <si>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</si>
  <si>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</si>
  <si>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</si>
  <si>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</si>
  <si>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</si>
  <si>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</si>
  <si>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</si>
  <si>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</si>
  <si>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</si>
  <si>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</si>
  <si>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</si>
  <si>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</si>
  <si>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</si>
  <si>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</si>
  <si>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</si>
  <si>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</si>
  <si>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</si>
  <si>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</si>
  <si>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</si>
  <si>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</si>
  <si>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</si>
  <si>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</si>
  <si>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</si>
  <si>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</si>
  <si>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</si>
  <si>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</si>
  <si>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</si>
  <si>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</si>
  <si>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</si>
  <si>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</si>
  <si>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</si>
  <si>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</si>
  <si>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</si>
  <si>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</si>
  <si>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</si>
  <si>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</si>
  <si>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</si>
  <si>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</si>
  <si>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</si>
  <si>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</si>
  <si>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</si>
  <si>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</si>
  <si>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</si>
  <si>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</si>
  <si>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</si>
  <si>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</si>
  <si>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</si>
  <si>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</si>
  <si>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</si>
  <si>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</si>
  <si>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</si>
  <si>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</si>
  <si>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</si>
  <si>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</si>
  <si>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</si>
  <si>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</si>
  <si>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</si>
  <si>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</si>
  <si>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</si>
  <si>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</si>
  <si>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</si>
  <si>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</si>
  <si>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</si>
  <si>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</si>
  <si>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</si>
  <si>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</si>
  <si>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</si>
  <si>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</si>
  <si>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</si>
  <si>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</si>
  <si>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</si>
  <si>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</si>
  <si>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</si>
  <si>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</si>
  <si>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</si>
  <si>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</si>
  <si>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</si>
  <si>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</si>
  <si>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</si>
  <si>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</si>
  <si>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</si>
  <si>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</si>
  <si>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</si>
  <si>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</si>
  <si>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</si>
  <si>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</si>
  <si>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</si>
  <si>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</si>
  <si>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</si>
  <si>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</si>
  <si>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</si>
  <si>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</si>
  <si>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</si>
  <si>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</si>
  <si>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</si>
  <si>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</si>
  <si>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</si>
  <si>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</si>
  <si>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</si>
  <si>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</si>
  <si>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</si>
  <si>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</si>
  <si>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</si>
  <si>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</si>
  <si>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</si>
  <si>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</si>
  <si>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</si>
  <si>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</si>
  <si>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</si>
  <si>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</si>
  <si>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</si>
  <si>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</si>
  <si>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</si>
  <si>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</si>
  <si>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</si>
  <si>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</si>
  <si>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</si>
  <si>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</si>
  <si>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</si>
  <si>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</si>
  <si>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</si>
  <si>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</si>
  <si>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</si>
  <si>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</si>
  <si>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</si>
  <si>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</si>
  <si>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</si>
  <si>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</si>
  <si>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</si>
  <si>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</si>
  <si>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</si>
  <si>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</si>
  <si>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</si>
  <si>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</si>
  <si>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</si>
  <si>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</si>
  <si>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</si>
  <si>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</si>
  <si>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</si>
  <si>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</si>
  <si>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</si>
  <si>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</si>
  <si>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</si>
  <si>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</si>
  <si>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</si>
  <si>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</si>
  <si>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</si>
  <si>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</si>
  <si>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</si>
  <si>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</si>
  <si>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</si>
  <si>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</si>
  <si>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</si>
  <si>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</si>
  <si>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</si>
  <si>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</si>
  <si>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</si>
  <si>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</si>
  <si>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</si>
  <si>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</si>
  <si>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</si>
  <si>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</si>
  <si>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</si>
  <si>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</si>
  <si>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</si>
  <si>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</si>
  <si>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</si>
  <si>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</si>
  <si>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</si>
  <si>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</si>
  <si>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</si>
  <si>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</si>
  <si>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</si>
  <si>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</si>
  <si>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</si>
  <si>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</si>
  <si>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</si>
  <si>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</si>
  <si>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</si>
  <si>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</si>
  <si>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</si>
  <si>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</si>
  <si>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</si>
  <si>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</si>
  <si>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</si>
  <si>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</si>
  <si>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</si>
  <si>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</si>
  <si>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</si>
  <si>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</si>
  <si>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</si>
  <si>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</si>
  <si>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</si>
  <si>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</si>
  <si>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</si>
  <si>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</si>
  <si>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</si>
  <si>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</si>
  <si>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</si>
  <si>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</si>
  <si>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</si>
  <si>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</si>
  <si>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</si>
  <si>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</si>
  <si>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</si>
  <si>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</si>
  <si>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</si>
  <si>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</si>
  <si>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</si>
  <si>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</si>
  <si>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</si>
  <si>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</si>
  <si>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</si>
  <si>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</si>
  <si>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</si>
  <si>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</si>
  <si>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</si>
  <si>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</si>
  <si>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</si>
  <si>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</si>
  <si>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</si>
  <si>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</si>
  <si>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</si>
  <si>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</si>
  <si>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</si>
  <si>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</si>
  <si>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</si>
  <si>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</si>
  <si>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</si>
  <si>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</si>
  <si>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</si>
  <si>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</si>
  <si>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</si>
  <si>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</si>
  <si>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</si>
  <si>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</si>
  <si>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</si>
  <si>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</si>
  <si>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</si>
  <si>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</si>
  <si>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</si>
  <si>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</si>
  <si>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</si>
  <si>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</si>
  <si>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</si>
  <si>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</si>
  <si>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</si>
  <si>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</si>
  <si>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</si>
  <si>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</si>
  <si>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</si>
  <si>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</si>
  <si>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</si>
  <si>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</si>
  <si>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</si>
  <si>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</si>
  <si>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</si>
  <si>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</si>
  <si>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</si>
  <si>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</si>
  <si>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</si>
  <si>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</si>
  <si>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</si>
  <si>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</si>
  <si>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</si>
  <si>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</si>
  <si>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</si>
  <si>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</si>
  <si>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</si>
  <si>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</si>
  <si>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</si>
  <si>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</si>
  <si>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</si>
  <si>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</si>
  <si>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</si>
  <si>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</si>
  <si>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</si>
  <si>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</si>
  <si>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</si>
  <si>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</si>
  <si>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</si>
  <si>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</si>
  <si>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</si>
  <si>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</si>
  <si>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</si>
  <si>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</si>
  <si>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</si>
  <si>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</si>
  <si>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</si>
  <si>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</si>
  <si>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</si>
  <si>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</si>
  <si>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</si>
  <si>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</si>
  <si>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</si>
  <si>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</si>
  <si>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</si>
  <si>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</si>
  <si>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</si>
  <si>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</si>
  <si>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</si>
  <si>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</si>
  <si>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</si>
  <si>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</si>
  <si>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</si>
  <si>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</si>
  <si>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</si>
  <si>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</si>
  <si>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</si>
  <si>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</si>
  <si>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</si>
  <si>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</si>
  <si>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</si>
  <si>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</si>
  <si>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</si>
  <si>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</si>
  <si>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</si>
  <si>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</si>
  <si>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</si>
  <si>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</si>
  <si>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</si>
  <si>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</si>
  <si>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</si>
  <si>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</si>
  <si>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</si>
  <si>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</si>
  <si>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</si>
  <si>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</si>
  <si>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</si>
  <si>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</si>
  <si>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</si>
  <si>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</si>
  <si>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</si>
  <si>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</si>
  <si>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</si>
  <si>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</si>
  <si>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</si>
  <si>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</si>
  <si>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</si>
  <si>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</si>
  <si>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</si>
  <si>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</si>
  <si>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</si>
  <si>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</si>
  <si>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</si>
  <si>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</si>
  <si>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</si>
  <si>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</si>
  <si>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</si>
  <si>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</si>
  <si>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</si>
  <si>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</si>
  <si>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</si>
  <si>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</si>
  <si>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</si>
  <si>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</si>
  <si>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</si>
  <si>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</si>
  <si>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</si>
  <si>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</si>
  <si>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</si>
  <si>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</si>
  <si>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</si>
  <si>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</si>
  <si>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</si>
  <si>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</si>
  <si>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</si>
  <si>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</si>
  <si>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</si>
  <si>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</si>
  <si>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</si>
  <si>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</si>
  <si>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</si>
  <si>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</si>
  <si>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</si>
  <si>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</si>
  <si>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</si>
  <si>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</si>
  <si>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</si>
  <si>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</si>
  <si>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</si>
  <si>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</si>
  <si>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</si>
  <si>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</si>
  <si>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</si>
  <si>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</si>
  <si>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</si>
  <si>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</si>
  <si>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</si>
  <si>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</si>
  <si>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</si>
  <si>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</si>
  <si>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</si>
  <si>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</si>
  <si>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</si>
  <si>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</si>
  <si>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</si>
  <si>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</si>
  <si>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</si>
  <si>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</si>
  <si>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</si>
  <si>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</si>
  <si>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</si>
  <si>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</si>
  <si>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</si>
  <si>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</si>
  <si>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</si>
  <si>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</si>
  <si>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</si>
  <si>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</si>
  <si>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</si>
  <si>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</si>
  <si>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</si>
  <si>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</si>
  <si>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</si>
  <si>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</si>
  <si>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</si>
  <si>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</si>
  <si>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</si>
  <si>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</si>
  <si>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</si>
  <si>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</si>
  <si>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</si>
  <si>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</si>
  <si>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</si>
  <si>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</si>
  <si>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</si>
  <si>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</si>
  <si>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</si>
  <si>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</si>
  <si>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</si>
  <si>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</si>
  <si>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</si>
  <si>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</si>
  <si>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</si>
  <si>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</si>
  <si>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</si>
  <si>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</si>
  <si>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</si>
  <si>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</si>
  <si>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</si>
  <si>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</si>
  <si>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</si>
  <si>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</si>
  <si>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</si>
  <si>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</si>
  <si>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</si>
  <si>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</si>
  <si>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</si>
  <si>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</si>
  <si>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</si>
  <si>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</si>
  <si>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</si>
  <si>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</si>
  <si>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</si>
  <si>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</si>
  <si>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</si>
  <si>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</si>
  <si>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</si>
  <si>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</si>
  <si>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</si>
  <si>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</si>
  <si>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</si>
  <si>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</si>
  <si>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</si>
  <si>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</si>
  <si>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</si>
  <si>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</si>
  <si>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</si>
  <si>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</si>
  <si>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</si>
  <si>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</si>
  <si>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</si>
  <si>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</si>
  <si>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</si>
  <si>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</si>
  <si>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</si>
  <si>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</si>
  <si>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</si>
  <si>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</si>
  <si>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</si>
  <si>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</si>
  <si>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</si>
  <si>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</si>
  <si>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</si>
  <si>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</si>
  <si>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</si>
  <si>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</si>
  <si>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</si>
  <si>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</si>
  <si>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</si>
  <si>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</si>
  <si>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</si>
  <si>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</si>
  <si>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</si>
  <si>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</si>
  <si>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</si>
  <si>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</si>
  <si>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</si>
  <si>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</si>
  <si>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</si>
  <si>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</si>
  <si>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</si>
  <si>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</si>
  <si>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</si>
  <si>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</si>
  <si>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</si>
  <si>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</si>
  <si>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</si>
  <si>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</si>
  <si>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</si>
  <si>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</si>
  <si>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</si>
  <si>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</si>
  <si>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</si>
  <si>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</si>
  <si>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</si>
  <si>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</si>
  <si>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</si>
  <si>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</si>
  <si>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</si>
  <si>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</si>
  <si>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</si>
  <si>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</si>
  <si>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</si>
  <si>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</si>
  <si>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</si>
  <si>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</si>
  <si>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</si>
  <si>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</si>
  <si>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</si>
  <si>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</si>
  <si>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</si>
  <si>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</si>
  <si>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</si>
  <si>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</si>
  <si>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</si>
  <si>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</si>
  <si>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</si>
  <si>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</si>
  <si>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</si>
  <si>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</si>
  <si>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</si>
  <si>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</si>
  <si>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</si>
  <si>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</si>
  <si>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</si>
  <si>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</si>
  <si>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</si>
  <si>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</si>
  <si>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</si>
  <si>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</si>
  <si>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</si>
  <si>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</si>
  <si>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</si>
  <si>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</si>
  <si>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</si>
  <si>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</si>
  <si>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</si>
  <si>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</si>
  <si>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</si>
  <si>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</si>
  <si>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</si>
  <si>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</si>
  <si>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</si>
  <si>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</si>
  <si>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</si>
  <si>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</si>
  <si>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</si>
  <si>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</si>
  <si>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</si>
  <si>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</si>
  <si>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</si>
  <si>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</si>
  <si>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</si>
  <si>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</si>
  <si>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</si>
  <si>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</si>
  <si>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</si>
  <si>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</si>
  <si>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</si>
  <si>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</si>
  <si>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</si>
  <si>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</si>
  <si>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</si>
  <si>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</si>
  <si>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</si>
  <si>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</si>
  <si>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</si>
  <si>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</si>
  <si>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</si>
  <si>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</si>
  <si>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</si>
  <si>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</si>
  <si>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</si>
  <si>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</si>
  <si>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</si>
  <si>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</si>
  <si>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</si>
  <si>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</si>
  <si>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</si>
  <si>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</si>
  <si>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</si>
  <si>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</si>
  <si>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</si>
  <si>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</si>
  <si>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</si>
  <si>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</si>
  <si>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</si>
  <si>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</si>
  <si>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</si>
  <si>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</si>
  <si>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</si>
  <si>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</si>
  <si>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</si>
  <si>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</si>
  <si>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</si>
  <si>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</si>
  <si>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</si>
  <si>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</si>
  <si>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</si>
  <si>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</si>
  <si>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</si>
  <si>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</si>
  <si>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</si>
  <si>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</si>
  <si>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</si>
  <si>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</si>
  <si>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</si>
  <si>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</si>
  <si>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</si>
  <si>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</si>
  <si>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</si>
  <si>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</si>
  <si>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</si>
  <si>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</si>
  <si>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</si>
  <si>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</si>
  <si>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</si>
  <si>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</si>
  <si>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</si>
  <si>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</si>
  <si>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</si>
  <si>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</si>
  <si>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</si>
  <si>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</si>
  <si>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</si>
  <si>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</si>
  <si>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</si>
  <si>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</si>
  <si>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</si>
  <si>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</si>
  <si>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</si>
  <si>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</si>
  <si>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</si>
  <si>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</si>
  <si>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</si>
  <si>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</si>
  <si>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</si>
  <si>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</si>
  <si>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</si>
  <si>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</si>
  <si>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</si>
  <si>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</si>
  <si>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</si>
  <si>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</si>
  <si>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</si>
  <si>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</si>
  <si>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</si>
  <si>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</si>
  <si>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</si>
  <si>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</si>
  <si>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</si>
  <si>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</si>
  <si>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</si>
  <si>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</si>
  <si>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</si>
  <si>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</si>
  <si>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</si>
  <si>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</si>
  <si>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</si>
  <si>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</si>
  <si>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</si>
  <si>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</si>
  <si>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</si>
  <si>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</si>
  <si>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</si>
  <si>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</si>
  <si>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</si>
  <si>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</si>
  <si>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</si>
  <si>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</si>
  <si>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</si>
  <si>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</si>
  <si>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</si>
  <si>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</si>
  <si>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</si>
  <si>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</si>
  <si>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</si>
  <si>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</si>
  <si>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</si>
  <si>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</si>
  <si>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</si>
  <si>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</si>
  <si>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</si>
  <si>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</si>
  <si>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</si>
  <si>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</si>
  <si>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</si>
  <si>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</si>
  <si>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</si>
  <si>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</si>
  <si>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</si>
  <si>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</si>
  <si>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</si>
  <si>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</si>
  <si>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</si>
  <si>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</si>
  <si>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</si>
  <si>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</si>
  <si>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</si>
  <si>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</si>
  <si>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</si>
  <si>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</si>
  <si>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</si>
  <si>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</si>
  <si>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</si>
  <si>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</si>
  <si>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</si>
  <si>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</si>
  <si>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</si>
  <si>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</si>
  <si>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</si>
  <si>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</si>
  <si>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</si>
  <si>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</si>
  <si>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</si>
  <si>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</si>
  <si>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</si>
  <si>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</si>
  <si>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</si>
  <si>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</si>
  <si>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</si>
  <si>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</si>
  <si>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</si>
  <si>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</si>
  <si>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</si>
  <si>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</si>
  <si>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</si>
  <si>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</si>
  <si>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</si>
  <si>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</si>
  <si>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</si>
  <si>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</si>
  <si>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</si>
  <si>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</si>
  <si>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</si>
  <si>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</si>
  <si>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</si>
  <si>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</si>
  <si>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</si>
  <si>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</si>
  <si>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</si>
  <si>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</si>
  <si>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</si>
  <si>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</si>
  <si>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</si>
  <si>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</si>
  <si>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</si>
  <si>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</si>
  <si>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</si>
  <si>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</si>
  <si>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</si>
  <si>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</si>
  <si>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</si>
  <si>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</si>
  <si>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</si>
  <si>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</si>
  <si>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</si>
  <si>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</si>
  <si>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</si>
  <si>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</si>
  <si>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</si>
  <si>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</si>
  <si>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</si>
  <si>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</si>
  <si>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</si>
  <si>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</si>
  <si>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</si>
  <si>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</si>
  <si>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</si>
  <si>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</si>
  <si>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</si>
  <si>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</si>
  <si>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</si>
  <si>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</si>
  <si>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</si>
  <si>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</si>
  <si>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</si>
  <si>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</si>
  <si>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</si>
  <si>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</si>
  <si>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</si>
  <si>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</si>
  <si>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</si>
  <si>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</si>
  <si>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</si>
  <si>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</si>
  <si>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</si>
  <si>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</si>
  <si>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</si>
  <si>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</si>
  <si>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</si>
  <si>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</si>
  <si>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</si>
  <si>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</si>
  <si>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</si>
  <si>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</si>
  <si>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</si>
  <si>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</si>
  <si>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</si>
  <si>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</si>
  <si>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</si>
  <si>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</si>
  <si>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</si>
  <si>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</si>
  <si>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</si>
  <si>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</si>
  <si>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</si>
  <si>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</si>
  <si>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</si>
  <si>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</si>
  <si>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</si>
  <si>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</si>
  <si>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</si>
  <si>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</si>
  <si>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</si>
  <si>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</si>
  <si>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</si>
  <si>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</si>
  <si>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</si>
  <si>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</si>
  <si>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</si>
  <si>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</si>
  <si>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</si>
  <si>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</si>
  <si>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</si>
  <si>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</si>
  <si>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</si>
  <si>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</si>
  <si>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</si>
  <si>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</si>
  <si>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</si>
  <si>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</si>
  <si>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</si>
  <si>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</si>
  <si>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</si>
  <si>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</si>
  <si>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</si>
  <si>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</si>
  <si>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</si>
  <si>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</si>
  <si>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</si>
  <si>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</si>
  <si>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</si>
  <si>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</si>
  <si>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</si>
  <si>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</si>
  <si>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</si>
  <si>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</si>
  <si>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</si>
  <si>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</si>
  <si>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</si>
  <si>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</si>
  <si>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</si>
  <si>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</si>
  <si>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</si>
  <si>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</si>
  <si>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</si>
  <si>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</si>
  <si>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</si>
  <si>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</si>
  <si>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</si>
  <si>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</si>
  <si>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</si>
  <si>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</si>
  <si>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</si>
  <si>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</si>
  <si>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</si>
  <si>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</si>
  <si>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</si>
  <si>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</si>
  <si>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</si>
  <si>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</si>
  <si>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</si>
  <si>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</si>
  <si>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</si>
  <si>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</si>
  <si>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</si>
  <si>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</si>
  <si>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</si>
  <si>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</si>
  <si>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</si>
  <si>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</si>
  <si>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</si>
  <si>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</si>
  <si>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</si>
  <si>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</si>
  <si>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</si>
  <si>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</si>
  <si>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</si>
  <si>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</si>
  <si>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</si>
  <si>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</si>
  <si>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</si>
  <si>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</si>
  <si>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</si>
  <si>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</si>
  <si>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</si>
  <si>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</si>
  <si>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</si>
  <si>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</si>
  <si>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</si>
  <si>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</si>
  <si>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</si>
  <si>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</si>
  <si>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</si>
  <si>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</si>
  <si>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</si>
  <si>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</si>
  <si>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</si>
  <si>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</si>
  <si>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</si>
  <si>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</si>
  <si>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</si>
  <si>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</si>
  <si>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</si>
  <si>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</si>
  <si>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</si>
  <si>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</si>
  <si>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</si>
  <si>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</si>
  <si>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</si>
  <si>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</si>
  <si>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</si>
  <si>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</si>
  <si>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</si>
  <si>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</si>
  <si>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</si>
  <si>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</si>
  <si>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</si>
  <si>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</si>
  <si>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</si>
  <si>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</si>
  <si>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</si>
  <si>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</si>
  <si>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</si>
  <si>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</si>
  <si>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</si>
  <si>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</si>
  <si>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</si>
  <si>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</si>
  <si>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</si>
  <si>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</si>
  <si>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</si>
  <si>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</si>
  <si>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</si>
  <si>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</si>
  <si>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</si>
  <si>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</si>
  <si>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</si>
  <si>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</si>
  <si>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</si>
  <si>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</si>
  <si>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</si>
  <si>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</si>
  <si>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</si>
  <si>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</si>
  <si>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</si>
  <si>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</si>
  <si>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</si>
  <si>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</si>
  <si>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</si>
  <si>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</si>
  <si>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</si>
  <si>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</si>
  <si>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</si>
  <si>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</si>
  <si>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</si>
  <si>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</si>
  <si>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</si>
  <si>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</si>
  <si>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</si>
  <si>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</si>
  <si>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</si>
  <si>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</si>
  <si>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</si>
  <si>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</si>
  <si>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</si>
  <si>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</si>
  <si>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</si>
  <si>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</si>
  <si>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</si>
  <si>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</si>
  <si>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</si>
  <si>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</si>
  <si>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</si>
  <si>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</si>
  <si>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</si>
  <si>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</si>
  <si>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</si>
  <si>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</si>
  <si>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</si>
  <si>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</si>
  <si>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</si>
  <si>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</si>
  <si>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</si>
  <si>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</si>
  <si>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</si>
  <si>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</si>
  <si>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</si>
  <si>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</si>
  <si>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</si>
  <si>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</si>
  <si>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</si>
  <si>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</si>
  <si>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</si>
  <si>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</si>
  <si>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</si>
  <si>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</si>
  <si>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</si>
  <si>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</si>
  <si>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</si>
  <si>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</si>
  <si>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</si>
  <si>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</si>
  <si>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</si>
  <si>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</si>
  <si>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</si>
  <si>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</si>
  <si>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</si>
  <si>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</si>
  <si>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</si>
  <si>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</si>
  <si>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</si>
  <si>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</si>
  <si>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</si>
  <si>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</si>
  <si>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</si>
  <si>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</si>
  <si>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</si>
  <si>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</si>
  <si>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</si>
  <si>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</si>
  <si>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</si>
  <si>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</si>
  <si>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</si>
  <si>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</si>
  <si>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</si>
  <si>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</si>
  <si>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</si>
  <si>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</si>
  <si>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</si>
  <si>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</si>
  <si>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</si>
  <si>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</si>
  <si>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</si>
  <si>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</si>
  <si>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</si>
  <si>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</si>
  <si>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</si>
  <si>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</si>
  <si>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</si>
  <si>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</si>
  <si>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</si>
  <si>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</si>
  <si>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</si>
  <si>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</si>
  <si>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</si>
  <si>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</si>
  <si>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</si>
  <si>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</si>
  <si>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</si>
  <si>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</si>
  <si>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</si>
  <si>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</si>
  <si>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</si>
  <si>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</si>
  <si>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</si>
  <si>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</si>
  <si>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</si>
  <si>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</si>
  <si>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</si>
  <si>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</si>
  <si>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</si>
  <si>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</si>
  <si>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</si>
  <si>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</si>
  <si>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</si>
  <si>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</si>
  <si>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</si>
  <si>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</si>
  <si>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</si>
  <si>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</si>
  <si>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</si>
  <si>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</si>
  <si>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</si>
  <si>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</si>
  <si>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</si>
  <si>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</si>
  <si>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</si>
  <si>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</si>
  <si>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</si>
  <si>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</si>
  <si>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</si>
  <si>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</si>
  <si>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</si>
  <si>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</si>
  <si>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</si>
  <si>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</si>
  <si>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</si>
  <si>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</si>
  <si>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</si>
  <si>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</si>
  <si>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</si>
  <si>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</si>
  <si>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</si>
  <si>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</si>
  <si>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</si>
  <si>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</si>
  <si>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</si>
  <si>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</si>
  <si>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</si>
  <si>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</si>
  <si>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</si>
  <si>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</si>
  <si>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</si>
  <si>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</si>
  <si>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</si>
  <si>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</si>
  <si>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</si>
  <si>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</si>
  <si>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</si>
  <si>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</si>
  <si>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</si>
  <si>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</si>
  <si>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</si>
  <si>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</si>
  <si>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</si>
  <si>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</si>
  <si>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</si>
  <si>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</si>
  <si>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</si>
  <si>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</si>
  <si>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</si>
  <si>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</si>
  <si>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</si>
  <si>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</si>
  <si>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</si>
  <si>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</si>
  <si>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</si>
  <si>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</si>
  <si>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</si>
  <si>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</si>
  <si>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</si>
  <si>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</si>
  <si>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</si>
  <si>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</si>
  <si>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</si>
  <si>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</si>
  <si>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</si>
  <si>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</si>
  <si>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</si>
  <si>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</si>
  <si>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</si>
  <si>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</si>
  <si>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</si>
  <si>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</si>
  <si>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</si>
  <si>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</si>
  <si>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</si>
  <si>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</si>
  <si>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</si>
  <si>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</si>
  <si>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</si>
  <si>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</si>
  <si>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</si>
  <si>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</si>
  <si>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</si>
  <si>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</si>
  <si>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</si>
  <si>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</si>
  <si>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</si>
  <si>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</si>
  <si>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</si>
  <si>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</si>
  <si>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</si>
  <si>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</si>
  <si>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</si>
  <si>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</si>
  <si>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</si>
  <si>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</si>
  <si>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</si>
  <si>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</si>
  <si>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</si>
  <si>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</si>
  <si>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</si>
  <si>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</si>
  <si>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</si>
  <si>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</si>
  <si>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</si>
  <si>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</si>
  <si>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</si>
  <si>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</si>
  <si>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</si>
  <si>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</si>
  <si>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</si>
  <si>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</si>
  <si>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</si>
  <si>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</si>
  <si>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</si>
  <si>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</si>
  <si>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</si>
  <si>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</si>
  <si>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</si>
  <si>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</si>
  <si>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</si>
  <si>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</si>
  <si>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</si>
  <si>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</si>
  <si>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</si>
  <si>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</si>
  <si>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</si>
  <si>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</si>
  <si>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</si>
  <si>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</si>
  <si>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</si>
  <si>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</si>
  <si>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</si>
  <si>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</si>
  <si>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</si>
  <si>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</si>
  <si>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</si>
  <si>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</si>
  <si>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</si>
  <si>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</si>
  <si>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</si>
  <si>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</si>
  <si>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</si>
  <si>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</si>
  <si>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</si>
  <si>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</si>
  <si>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</si>
  <si>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</si>
  <si>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</si>
  <si>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</si>
  <si>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</si>
  <si>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</si>
  <si>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</si>
  <si>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</si>
  <si>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</si>
  <si>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</si>
  <si>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</si>
  <si>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</si>
  <si>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</si>
  <si>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</si>
  <si>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</si>
  <si>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</si>
  <si>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</si>
  <si>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</si>
  <si>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</si>
  <si>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</si>
  <si>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</si>
  <si>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</si>
  <si>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</si>
  <si>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</si>
  <si>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</si>
  <si>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</si>
  <si>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</si>
  <si>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</si>
  <si>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</si>
  <si>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</si>
  <si>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</si>
  <si>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</si>
  <si>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</si>
  <si>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</si>
  <si>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</si>
  <si>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</si>
  <si>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</si>
  <si>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</si>
  <si>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</si>
  <si>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</si>
  <si>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</si>
  <si>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</si>
  <si>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</si>
  <si>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</si>
  <si>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</si>
  <si>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</si>
  <si>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</si>
  <si>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</si>
  <si>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</si>
  <si>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</si>
  <si>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</si>
  <si>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</si>
  <si>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</si>
  <si>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</si>
  <si>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</si>
  <si>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</si>
  <si>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</si>
  <si>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</si>
  <si>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</si>
  <si>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</si>
  <si>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</si>
  <si>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</si>
  <si>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</si>
  <si>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</si>
  <si>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</si>
  <si>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</si>
  <si>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</si>
  <si>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</si>
  <si>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</si>
  <si>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</si>
  <si>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</si>
  <si>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</si>
  <si>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</si>
  <si>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</si>
  <si>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</si>
  <si>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</si>
  <si>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</si>
  <si>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</si>
  <si>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</si>
  <si>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</si>
  <si>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</si>
  <si>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</si>
  <si>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</si>
  <si>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</si>
  <si>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</si>
  <si>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</si>
  <si>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</si>
  <si>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</si>
  <si>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</si>
  <si>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</si>
  <si>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</si>
  <si>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</si>
  <si>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</si>
  <si>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</si>
  <si>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</si>
  <si>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</si>
  <si>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</si>
  <si>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</si>
  <si>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</si>
  <si>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</si>
  <si>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</si>
  <si>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</si>
  <si>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</si>
  <si>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</si>
  <si>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</si>
  <si>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</si>
  <si>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</si>
  <si>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</si>
  <si>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</si>
  <si>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</si>
  <si>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</si>
  <si>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</si>
  <si>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</si>
  <si>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</si>
  <si>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</si>
  <si>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</si>
  <si>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</si>
  <si>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</si>
  <si>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</si>
  <si>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</si>
  <si>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</si>
  <si>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</si>
  <si>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</si>
  <si>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</si>
  <si>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</si>
  <si>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</si>
  <si>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</si>
  <si>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</si>
  <si>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</si>
  <si>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</si>
  <si>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</si>
  <si>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</si>
  <si>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</si>
  <si>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</si>
  <si>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</si>
  <si>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</si>
  <si>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</si>
  <si>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</si>
  <si>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</si>
  <si>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</si>
  <si>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</si>
  <si>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</si>
  <si>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</si>
  <si>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</si>
  <si>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</si>
  <si>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</si>
  <si>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</si>
  <si>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</si>
  <si>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</si>
  <si>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</si>
  <si>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</si>
  <si>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</si>
  <si>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</si>
  <si>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</si>
  <si>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</si>
  <si>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</si>
  <si>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</si>
  <si>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</si>
  <si>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</si>
  <si>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</si>
  <si>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</si>
  <si>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</si>
  <si>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</si>
  <si>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</si>
  <si>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</si>
  <si>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</si>
  <si>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</si>
  <si>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</si>
  <si>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</si>
  <si>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</si>
  <si>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</si>
  <si>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</si>
  <si>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</si>
  <si>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</si>
  <si>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</si>
  <si>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</si>
  <si>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</si>
  <si>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</si>
  <si>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</si>
  <si>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</si>
  <si>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</si>
  <si>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</si>
  <si>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</si>
  <si>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</si>
  <si>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</si>
  <si>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</si>
  <si>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</si>
  <si>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</si>
  <si>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</si>
  <si>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</si>
  <si>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</si>
  <si>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</si>
  <si>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</si>
  <si>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</si>
  <si>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</si>
  <si>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</si>
  <si>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</si>
  <si>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</si>
  <si>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</si>
  <si>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</si>
  <si>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</si>
  <si>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</si>
  <si>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</si>
  <si>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</si>
  <si>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</si>
  <si>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</si>
  <si>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</si>
  <si>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</si>
  <si>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</si>
  <si>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</si>
  <si>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</si>
  <si>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</si>
  <si>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</si>
  <si>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</si>
  <si>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</si>
  <si>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</si>
  <si>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</si>
  <si>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</si>
  <si>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</si>
  <si>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</si>
  <si>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</si>
  <si>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</si>
  <si>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</si>
  <si>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</si>
  <si>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</si>
  <si>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</si>
  <si>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</si>
  <si>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</si>
  <si>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</si>
  <si>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</si>
  <si>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</si>
  <si>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</si>
  <si>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</si>
  <si>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</si>
  <si>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</si>
  <si>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</si>
  <si>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</si>
  <si>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</si>
  <si>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</si>
  <si>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</si>
  <si>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</si>
  <si>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</si>
  <si>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</si>
  <si>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</si>
  <si>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</si>
  <si>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</si>
  <si>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</si>
  <si>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</si>
  <si>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</si>
  <si>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</si>
  <si>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</si>
  <si>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</si>
  <si>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</si>
  <si>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</si>
  <si>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</si>
  <si>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</si>
  <si>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</si>
  <si>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</si>
  <si>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</si>
  <si>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</si>
  <si>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</si>
  <si>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</si>
  <si>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</si>
  <si>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</si>
  <si>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</si>
  <si>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</si>
  <si>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</si>
  <si>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</si>
  <si>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</si>
  <si>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</si>
  <si>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</si>
  <si>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</si>
  <si>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</si>
  <si>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</si>
  <si>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</si>
  <si>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</si>
  <si>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</si>
  <si>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</si>
  <si>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</si>
  <si>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</si>
  <si>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</si>
  <si>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</si>
  <si>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</si>
  <si>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</si>
  <si>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</si>
  <si>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</si>
  <si>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</si>
  <si>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</si>
  <si>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</si>
  <si>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</si>
  <si>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</si>
  <si>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</si>
  <si>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</si>
  <si>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</si>
  <si>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</si>
  <si>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</si>
  <si>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</si>
  <si>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</si>
  <si>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</si>
  <si>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</si>
  <si>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</si>
  <si>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</si>
  <si>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</si>
  <si>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</si>
  <si>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</si>
  <si>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</si>
  <si>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</si>
  <si>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</si>
  <si>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</si>
  <si>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</si>
  <si>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</si>
  <si>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</si>
  <si>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</si>
  <si>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</si>
  <si>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</si>
  <si>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</si>
  <si>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</si>
  <si>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</si>
  <si>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</si>
  <si>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</si>
  <si>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</si>
  <si>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</si>
  <si>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</si>
  <si>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</si>
  <si>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</si>
  <si>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</si>
  <si>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</si>
  <si>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</si>
  <si>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</si>
  <si>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</si>
  <si>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</si>
  <si>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</si>
  <si>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</si>
  <si>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</si>
  <si>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</si>
  <si>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</si>
  <si>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</si>
  <si>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</si>
  <si>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</si>
  <si>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</si>
  <si>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</si>
  <si>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</si>
  <si>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</si>
  <si>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</si>
  <si>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</si>
  <si>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</si>
  <si>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</si>
  <si>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</si>
  <si>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</si>
  <si>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</si>
  <si>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</si>
  <si>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</si>
  <si>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</si>
  <si>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</si>
  <si>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</si>
  <si>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</si>
  <si>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</si>
  <si>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</si>
  <si>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</si>
  <si>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</si>
  <si>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</si>
  <si>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</si>
  <si>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</si>
  <si>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</si>
  <si>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</si>
  <si>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</si>
  <si>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</si>
  <si>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</si>
  <si>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</si>
  <si>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</si>
  <si>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</si>
  <si>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</si>
  <si>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</si>
  <si>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</si>
  <si>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</si>
  <si>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</si>
  <si>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</si>
  <si>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</si>
  <si>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</si>
  <si>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</si>
  <si>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</si>
  <si>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</si>
  <si>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</si>
  <si>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</si>
  <si>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</si>
  <si>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</si>
  <si>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</si>
  <si>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</si>
  <si>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</si>
  <si>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</si>
  <si>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</si>
  <si>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</si>
  <si>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</si>
  <si>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</si>
  <si>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</si>
  <si>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</si>
  <si>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</si>
  <si>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</si>
  <si>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</si>
  <si>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</si>
  <si>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</si>
  <si>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</si>
  <si>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</si>
  <si>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</si>
  <si>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</si>
  <si>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</si>
  <si>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</si>
  <si>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</si>
  <si>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</si>
  <si>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</si>
  <si>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</si>
  <si>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</si>
  <si>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</si>
  <si>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</si>
  <si>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</si>
  <si>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</si>
  <si>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</si>
  <si>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</si>
  <si>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</si>
  <si>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</si>
  <si>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</si>
  <si>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</si>
  <si>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</si>
  <si>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</si>
  <si>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</si>
  <si>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</si>
  <si>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</si>
  <si>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</si>
  <si>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</si>
  <si>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</si>
  <si>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</si>
  <si>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</si>
  <si>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</si>
  <si>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</si>
  <si>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</si>
  <si>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</si>
  <si>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</si>
  <si>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</si>
  <si>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</si>
  <si>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</si>
  <si>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</si>
  <si>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</si>
  <si>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</si>
  <si>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</si>
  <si>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</si>
  <si>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</si>
  <si>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</si>
  <si>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</si>
  <si>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</si>
  <si>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</si>
  <si>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</si>
  <si>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</si>
  <si>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</si>
  <si>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</si>
  <si>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</si>
  <si>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</si>
  <si>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</si>
  <si>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</si>
  <si>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</si>
  <si>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</si>
  <si>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</si>
  <si>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</si>
  <si>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</si>
  <si>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</si>
  <si>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</si>
  <si>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</si>
  <si>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</si>
  <si>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</si>
  <si>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</si>
  <si>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</si>
  <si>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</si>
  <si>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</si>
  <si>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</si>
  <si>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</si>
  <si>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</si>
  <si>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</si>
  <si>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</si>
  <si>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</si>
  <si>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</si>
  <si>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</si>
  <si>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</si>
  <si>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</si>
  <si>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</si>
  <si>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</si>
  <si>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</si>
  <si>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</si>
  <si>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</si>
  <si>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</si>
  <si>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</si>
  <si>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</si>
  <si>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</si>
  <si>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</si>
  <si>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</si>
  <si>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</si>
  <si>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</si>
  <si>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</si>
  <si>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</si>
  <si>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</si>
  <si>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</si>
  <si>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</si>
  <si>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</si>
  <si>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</si>
  <si>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</si>
  <si>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</si>
  <si>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</si>
  <si>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</si>
  <si>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</si>
  <si>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</si>
  <si>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</si>
  <si>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</si>
  <si>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</si>
  <si>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</si>
  <si>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</si>
  <si>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</si>
  <si>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</si>
  <si>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</si>
  <si>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</si>
  <si>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</si>
  <si>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</si>
  <si>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</si>
  <si>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</si>
  <si>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</si>
  <si>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</si>
  <si>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</si>
  <si>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</si>
  <si>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</si>
  <si>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</si>
  <si>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</si>
  <si>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</si>
  <si>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</si>
  <si>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</si>
  <si>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</si>
  <si>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</si>
  <si>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</si>
  <si>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</si>
  <si>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</si>
  <si>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</si>
  <si>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</si>
  <si>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</si>
  <si>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</si>
  <si>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</si>
  <si>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</si>
  <si>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</si>
  <si>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</si>
  <si>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</si>
  <si>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</si>
  <si>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</si>
  <si>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</si>
  <si>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</si>
  <si>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</si>
  <si>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</si>
  <si>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</si>
  <si>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</si>
  <si>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</si>
  <si>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</si>
  <si>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</si>
  <si>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</si>
  <si>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</si>
  <si>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</si>
  <si>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</si>
  <si>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</si>
  <si>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</si>
  <si>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</si>
  <si>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</si>
  <si>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</si>
  <si>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</si>
  <si>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</si>
  <si>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</si>
  <si>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</si>
  <si>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</si>
  <si>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</si>
  <si>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</si>
  <si>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</si>
  <si>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</si>
  <si>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</si>
  <si>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</si>
  <si>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</si>
  <si>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</si>
  <si>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</si>
  <si>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</si>
  <si>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</si>
  <si>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</si>
  <si>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</si>
  <si>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</si>
  <si>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</si>
  <si>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</si>
  <si>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</si>
  <si>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</si>
  <si>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</si>
  <si>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</si>
  <si>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</si>
  <si>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</si>
  <si>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</si>
  <si>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</si>
  <si>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</si>
  <si>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</si>
  <si>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</si>
  <si>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</si>
  <si>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</si>
  <si>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</si>
  <si>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</si>
  <si>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</si>
  <si>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</si>
  <si>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</si>
  <si>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</si>
  <si>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</si>
  <si>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</si>
  <si>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</si>
  <si>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</si>
  <si>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</si>
  <si>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</si>
  <si>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</si>
  <si>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</si>
  <si>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</si>
  <si>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</si>
  <si>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</si>
  <si>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</si>
  <si>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</si>
  <si>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</si>
  <si>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</si>
  <si>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</si>
  <si>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</si>
  <si>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</si>
  <si>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</si>
  <si>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</si>
  <si>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</si>
  <si>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</si>
  <si>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</si>
  <si>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</si>
  <si>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</si>
  <si>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</si>
  <si>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</si>
  <si>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</si>
  <si>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</si>
  <si>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</si>
  <si>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</si>
  <si>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</si>
  <si>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</si>
  <si>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</si>
  <si>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</si>
  <si>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</si>
  <si>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</si>
  <si>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</si>
  <si>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</si>
  <si>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</si>
  <si>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</si>
  <si>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</si>
  <si>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</si>
  <si>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</si>
  <si>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</si>
  <si>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</si>
  <si>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</si>
  <si>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</si>
  <si>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</si>
  <si>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</si>
  <si>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</si>
  <si>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</si>
  <si>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</si>
  <si>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</si>
  <si>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</si>
  <si>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</si>
  <si>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</si>
  <si>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</si>
  <si>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</si>
  <si>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</si>
  <si>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</si>
  <si>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</si>
  <si>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</si>
  <si>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</si>
  <si>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</si>
  <si>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</si>
  <si>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</si>
  <si>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</si>
  <si>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</si>
  <si>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</si>
  <si>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</si>
  <si>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</si>
  <si>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</si>
  <si>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</si>
  <si>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</si>
  <si>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</si>
  <si>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</si>
  <si>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</si>
  <si>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</si>
  <si>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</si>
  <si>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</si>
  <si>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</si>
  <si>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</si>
  <si>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</si>
  <si>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</si>
  <si>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</si>
  <si>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</si>
  <si>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</si>
  <si>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</si>
  <si>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</si>
  <si>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</si>
  <si>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</si>
  <si>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</si>
  <si>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</si>
  <si>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</si>
  <si>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</si>
  <si>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</si>
  <si>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</si>
  <si>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</si>
  <si>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</si>
  <si>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</si>
  <si>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</si>
  <si>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</si>
  <si>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</si>
  <si>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</si>
  <si>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</si>
  <si>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</si>
  <si>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</si>
  <si>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</si>
  <si>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</si>
  <si>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</si>
  <si>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</si>
  <si>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</si>
  <si>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</si>
  <si>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</si>
  <si>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</si>
  <si>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</si>
  <si>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</si>
  <si>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</si>
  <si>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</si>
  <si>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</si>
  <si>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</si>
  <si>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</si>
  <si>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</si>
  <si>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</si>
  <si>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</si>
  <si>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</si>
  <si>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</si>
  <si>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</si>
  <si>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</si>
  <si>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</si>
  <si>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</si>
  <si>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</si>
  <si>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</si>
  <si>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</si>
  <si>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</si>
  <si>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</si>
  <si>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</si>
  <si>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</si>
  <si>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</si>
  <si>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</si>
  <si>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</si>
  <si>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</si>
  <si>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</si>
  <si>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</si>
  <si>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</si>
  <si>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</si>
  <si>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</si>
  <si>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</si>
  <si>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</si>
  <si>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</si>
  <si>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</si>
  <si>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</si>
  <si>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</si>
  <si>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</si>
  <si>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</si>
  <si>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</si>
  <si>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</si>
  <si>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</si>
  <si>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</si>
  <si>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</si>
  <si>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</si>
  <si>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</si>
  <si>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</si>
  <si>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</si>
  <si>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</si>
  <si>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</si>
  <si>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</si>
  <si>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</si>
  <si>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</si>
  <si>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</si>
  <si>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</si>
  <si>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</si>
  <si>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</si>
  <si>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</si>
  <si>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</si>
  <si>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</si>
  <si>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</si>
  <si>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</si>
  <si>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</si>
  <si>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</si>
  <si>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</si>
  <si>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</si>
  <si>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</si>
  <si>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</si>
  <si>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</si>
  <si>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</si>
  <si>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</si>
  <si>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</si>
  <si>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</si>
  <si>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</si>
  <si>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</si>
  <si>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</si>
  <si>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</si>
  <si>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</si>
  <si>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</si>
  <si>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</si>
  <si>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</si>
  <si>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</si>
  <si>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</si>
  <si>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</si>
  <si>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</si>
  <si>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</si>
  <si>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</si>
  <si>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</si>
  <si>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</si>
  <si>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</si>
  <si>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</si>
  <si>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</si>
  <si>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</si>
  <si>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</si>
  <si>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</si>
  <si>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</si>
  <si>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</si>
  <si>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</si>
  <si>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</si>
  <si>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</si>
  <si>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</si>
  <si>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</si>
  <si>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</si>
  <si>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</si>
  <si>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</si>
  <si>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</si>
  <si>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</si>
  <si>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</si>
  <si>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</si>
  <si>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</si>
  <si>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</si>
  <si>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</si>
  <si>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</si>
  <si>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</si>
  <si>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</si>
  <si>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</si>
  <si>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</si>
  <si>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</si>
  <si>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</si>
  <si>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</si>
  <si>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</si>
  <si>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</si>
  <si>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</si>
  <si>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</si>
  <si>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</si>
  <si>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</si>
  <si>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</si>
  <si>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</si>
  <si>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</si>
  <si>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</si>
  <si>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</si>
  <si>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</si>
  <si>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</si>
  <si>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</si>
  <si>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</si>
  <si>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</si>
  <si>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</si>
  <si>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</si>
  <si>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</si>
  <si>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</si>
  <si>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</si>
  <si>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</si>
  <si>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</si>
  <si>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</si>
  <si>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</si>
  <si>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</si>
  <si>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</si>
  <si>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</si>
  <si>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</si>
  <si>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</si>
  <si>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</si>
  <si>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</si>
  <si>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</si>
  <si>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</si>
  <si>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</si>
  <si>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</si>
  <si>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</si>
  <si>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</si>
  <si>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</si>
  <si>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</si>
  <si>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</si>
  <si>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</si>
  <si>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</si>
  <si>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</si>
  <si>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</si>
  <si>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</si>
  <si>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</si>
  <si>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</si>
  <si>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</si>
  <si>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</si>
  <si>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</si>
  <si>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</si>
  <si>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</si>
  <si>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</si>
  <si>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</si>
  <si>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</si>
  <si>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</si>
  <si>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</si>
  <si>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</si>
  <si>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</si>
  <si>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</si>
  <si>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</si>
  <si>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</si>
  <si>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</si>
  <si>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</si>
  <si>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</si>
  <si>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</si>
  <si>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</si>
  <si>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</si>
  <si>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</si>
  <si>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</si>
  <si>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</si>
  <si>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</si>
  <si>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</si>
  <si>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</si>
  <si>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</si>
  <si>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</si>
  <si>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</si>
  <si>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</si>
  <si>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</si>
  <si>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</si>
  <si>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</si>
  <si>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</si>
  <si>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</si>
  <si>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</si>
  <si>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</si>
  <si>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</si>
  <si>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</si>
  <si>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</si>
  <si>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</si>
  <si>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</si>
  <si>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</si>
  <si>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</si>
  <si>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</si>
  <si>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</si>
  <si>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</si>
  <si>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</si>
  <si>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</si>
  <si>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</si>
  <si>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</si>
  <si>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</si>
  <si>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</si>
  <si>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</si>
  <si>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</si>
  <si>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</si>
  <si>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</si>
  <si>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</si>
  <si>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</si>
  <si>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</si>
  <si>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</si>
  <si>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</si>
  <si>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</si>
  <si>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</si>
  <si>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</si>
  <si>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</si>
  <si>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</si>
  <si>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</si>
  <si>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</si>
  <si>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</si>
  <si>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</si>
  <si>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</si>
  <si>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</si>
  <si>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</si>
  <si>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</si>
  <si>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</si>
  <si>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</si>
  <si>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</si>
  <si>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</si>
  <si>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</si>
  <si>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</si>
  <si>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</si>
  <si>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</si>
  <si>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</si>
  <si>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</si>
  <si>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</si>
  <si>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</si>
  <si>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</si>
  <si>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</si>
  <si>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</si>
  <si>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</si>
  <si>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</si>
  <si>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</si>
  <si>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</si>
  <si>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</si>
  <si>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</si>
  <si>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</si>
  <si>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</si>
  <si>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</si>
  <si>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</si>
  <si>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</si>
  <si>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</si>
  <si>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</si>
  <si>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</si>
  <si>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</si>
  <si>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</si>
  <si>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</si>
  <si>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</si>
  <si>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</si>
  <si>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</si>
  <si>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</si>
  <si>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</si>
  <si>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</si>
  <si>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</si>
  <si>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</si>
  <si>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</si>
  <si>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</si>
  <si>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</si>
  <si>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</si>
  <si>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</si>
  <si>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</si>
  <si>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</si>
  <si>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</si>
  <si>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</si>
  <si>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</si>
  <si>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</si>
  <si>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</si>
  <si>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</si>
  <si>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</si>
  <si>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</si>
  <si>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</si>
  <si>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</si>
  <si>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</si>
  <si>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</si>
  <si>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</si>
  <si>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</si>
  <si>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</si>
  <si>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</si>
  <si>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</si>
  <si>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</si>
  <si>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</si>
  <si>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</si>
  <si>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</si>
  <si>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</si>
  <si>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</si>
  <si>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</si>
  <si>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</si>
  <si>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</si>
  <si>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</si>
  <si>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</si>
  <si>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</si>
  <si>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</si>
  <si>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</si>
  <si>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</si>
  <si>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</si>
  <si>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</si>
  <si>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</si>
  <si>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</si>
  <si>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</si>
  <si>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</si>
  <si>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</si>
  <si>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</si>
  <si>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</si>
  <si>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</si>
  <si>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</si>
  <si>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</si>
  <si>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</si>
  <si>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</si>
  <si>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</si>
  <si>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</si>
  <si>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</si>
  <si>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</si>
  <si>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</si>
  <si>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</si>
  <si>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</si>
  <si>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</si>
  <si>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</si>
  <si>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</si>
  <si>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</si>
  <si>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</si>
  <si>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</si>
  <si>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</si>
  <si>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</si>
  <si>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</si>
  <si>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</si>
  <si>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</si>
  <si>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</si>
  <si>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</si>
  <si>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</si>
  <si>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</si>
  <si>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</si>
  <si>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</si>
  <si>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</si>
  <si>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</si>
  <si>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</si>
  <si>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</si>
  <si>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</si>
  <si>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</si>
  <si>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</si>
  <si>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</si>
  <si>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</si>
  <si>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</si>
  <si>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</si>
  <si>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</si>
  <si>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</si>
  <si>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</si>
  <si>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</si>
  <si>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</si>
  <si>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</si>
  <si>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</si>
  <si>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</si>
  <si>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</si>
  <si>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</si>
  <si>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</si>
  <si>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</si>
  <si>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</si>
  <si>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</si>
  <si>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</si>
  <si>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</si>
  <si>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</si>
  <si>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</si>
  <si>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</si>
  <si>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</si>
  <si>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</si>
  <si>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</si>
  <si>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</si>
  <si>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</si>
  <si>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</si>
  <si>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</si>
  <si>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</si>
  <si>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</si>
  <si>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</si>
  <si>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</si>
  <si>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</si>
  <si>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</si>
  <si>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</si>
  <si>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</si>
  <si>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</si>
  <si>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</si>
  <si>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</si>
  <si>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</si>
  <si>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</si>
  <si>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</si>
  <si>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</si>
  <si>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</si>
  <si>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</si>
  <si>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</si>
  <si>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</si>
  <si>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</si>
  <si>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</si>
  <si>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</si>
  <si>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</si>
  <si>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</si>
  <si>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</si>
  <si>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</si>
  <si>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</si>
  <si>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</si>
  <si>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</si>
  <si>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</si>
  <si>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</si>
  <si>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</si>
  <si>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</si>
  <si>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</si>
  <si>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</si>
  <si>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</si>
  <si>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</si>
  <si>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</si>
  <si>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</si>
  <si>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</si>
  <si>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</si>
  <si>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</si>
  <si>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</si>
  <si>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</si>
  <si>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</si>
  <si>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</si>
  <si>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</si>
  <si>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</si>
  <si>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</si>
  <si>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</si>
  <si>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</si>
  <si>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</si>
  <si>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</si>
  <si>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</si>
  <si>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</si>
  <si>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</si>
  <si>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</si>
  <si>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</si>
  <si>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</si>
  <si>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</si>
  <si>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</si>
  <si>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</si>
  <si>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</si>
  <si>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</si>
  <si>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</si>
  <si>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</si>
  <si>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</si>
  <si>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</si>
  <si>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</si>
  <si>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</si>
  <si>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</si>
  <si>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</si>
  <si>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</si>
  <si>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</si>
  <si>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</si>
  <si>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</si>
  <si>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</si>
  <si>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</si>
  <si>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</si>
  <si>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</si>
  <si>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</si>
  <si>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</si>
  <si>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</si>
  <si>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</si>
  <si>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</si>
  <si>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</si>
  <si>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</si>
  <si>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</si>
  <si>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</si>
  <si>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</si>
  <si>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</si>
  <si>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</si>
  <si>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</si>
  <si>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</si>
  <si>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</si>
  <si>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</si>
  <si>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</si>
  <si>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</si>
  <si>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</si>
  <si>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</si>
  <si>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</si>
  <si>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</si>
  <si>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</si>
  <si>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</si>
  <si>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</si>
  <si>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</si>
  <si>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</si>
  <si>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</si>
  <si>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</si>
  <si>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</si>
  <si>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</si>
  <si>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</si>
  <si>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</si>
  <si>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</si>
  <si>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</si>
  <si>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</si>
  <si>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</si>
  <si>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</si>
  <si>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</si>
  <si>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</si>
  <si>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</si>
  <si>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</si>
  <si>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</si>
  <si>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</si>
  <si>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</si>
  <si>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</si>
  <si>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</si>
  <si>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</si>
  <si>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</si>
  <si>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</si>
  <si>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</si>
  <si>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</si>
  <si>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</si>
  <si>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</si>
  <si>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</si>
  <si>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</si>
  <si>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</si>
  <si>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</si>
  <si>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</si>
  <si>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</si>
  <si>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</si>
  <si>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</si>
  <si>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</si>
  <si>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</si>
  <si>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</si>
  <si>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</si>
  <si>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</si>
  <si>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</si>
  <si>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</si>
  <si>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</si>
  <si>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</si>
  <si>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</si>
  <si>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</si>
  <si>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</si>
  <si>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</si>
  <si>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</si>
  <si>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</si>
  <si>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</si>
  <si>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</si>
  <si>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</si>
  <si>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</si>
  <si>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</si>
  <si>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</si>
  <si>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</si>
  <si>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</si>
  <si>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</si>
  <si>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</si>
  <si>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</si>
  <si>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</si>
  <si>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</si>
  <si>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</si>
  <si>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</si>
  <si>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</si>
  <si>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</si>
  <si>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</si>
  <si>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</si>
  <si>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</si>
  <si>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</si>
  <si>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</si>
  <si>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</si>
  <si>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</si>
  <si>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</si>
  <si>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</si>
  <si>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</si>
  <si>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</si>
  <si>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</si>
  <si>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</si>
  <si>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</si>
  <si>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</si>
  <si>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</si>
  <si>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</si>
  <si>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</si>
  <si>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</si>
  <si>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</si>
  <si>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</si>
  <si>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</si>
  <si>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</si>
  <si>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</si>
  <si>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</si>
  <si>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</si>
  <si>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</si>
  <si>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</si>
  <si>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</si>
  <si>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</si>
  <si>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</si>
  <si>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</si>
  <si>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</si>
  <si>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</si>
  <si>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</si>
  <si>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</si>
  <si>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</si>
  <si>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</si>
  <si>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</si>
  <si>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</si>
  <si>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</si>
  <si>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</si>
  <si>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</si>
  <si>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</si>
  <si>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</si>
  <si>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</si>
  <si>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</si>
  <si>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</si>
  <si>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</si>
  <si>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</si>
  <si>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</si>
  <si>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</si>
  <si>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</si>
  <si>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</si>
  <si>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</si>
  <si>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</si>
  <si>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</si>
  <si>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</si>
  <si>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</si>
  <si>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</si>
  <si>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</si>
  <si>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</si>
  <si>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</si>
  <si>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</si>
  <si>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</si>
  <si>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</si>
  <si>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</si>
  <si>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</si>
  <si>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</si>
  <si>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</si>
  <si>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</si>
  <si>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</si>
  <si>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</si>
  <si>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</si>
  <si>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</si>
  <si>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</si>
  <si>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</si>
  <si>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</si>
  <si>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</si>
  <si>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</si>
  <si>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</si>
  <si>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</si>
  <si>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</si>
  <si>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</si>
  <si>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</si>
  <si>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</si>
  <si>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</si>
  <si>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</si>
  <si>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</si>
  <si>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</si>
  <si>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</si>
  <si>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</si>
  <si>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</si>
  <si>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</si>
  <si>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</si>
  <si>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</si>
  <si>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</si>
  <si>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</si>
  <si>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</si>
  <si>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</si>
  <si>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</si>
  <si>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</si>
  <si>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</si>
  <si>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</si>
  <si>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</si>
  <si>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</si>
  <si>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</si>
  <si>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</si>
  <si>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</si>
  <si>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</si>
  <si>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</si>
  <si>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</si>
  <si>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</si>
  <si>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</si>
  <si>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</si>
  <si>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</si>
  <si>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</si>
  <si>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</si>
  <si>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</si>
  <si>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</si>
  <si>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</si>
  <si>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</si>
  <si>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</si>
  <si>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</si>
  <si>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</si>
  <si>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</si>
  <si>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</si>
  <si>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</si>
  <si>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</si>
  <si>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</si>
  <si>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</si>
  <si>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</si>
  <si>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</si>
  <si>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</si>
  <si>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</si>
  <si>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</si>
  <si>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</si>
  <si>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</si>
  <si>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</si>
  <si>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</si>
  <si>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</si>
  <si>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</si>
  <si>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</si>
  <si>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</si>
  <si>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</si>
  <si>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</si>
  <si>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</si>
  <si>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</si>
  <si>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</si>
  <si>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</si>
  <si>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</si>
  <si>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</si>
  <si>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</si>
  <si>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</si>
  <si>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</si>
  <si>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</si>
  <si>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</si>
  <si>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</si>
  <si>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</si>
  <si>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</si>
  <si>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</si>
  <si>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</si>
  <si>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</si>
  <si>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</si>
  <si>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</si>
  <si>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</si>
  <si>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</si>
  <si>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</si>
  <si>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</si>
  <si>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</si>
  <si>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</si>
  <si>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</si>
  <si>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</si>
  <si>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</si>
  <si>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</si>
  <si>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</si>
  <si>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</si>
  <si>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</si>
  <si>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</si>
  <si>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</si>
  <si>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</si>
  <si>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</si>
  <si>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</si>
  <si>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</si>
  <si>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</si>
  <si>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</si>
  <si>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</si>
  <si>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</si>
  <si>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</si>
  <si>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</si>
  <si>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</si>
  <si>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</si>
  <si>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</si>
  <si>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</si>
  <si>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</si>
  <si>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</si>
  <si>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</si>
  <si>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</si>
  <si>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</si>
  <si>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</si>
  <si>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</si>
  <si>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</si>
  <si>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</si>
  <si>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</si>
  <si>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</si>
  <si>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</si>
  <si>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</si>
  <si>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</si>
  <si>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</si>
  <si>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</si>
  <si>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</si>
  <si>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</si>
  <si>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</si>
  <si>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</si>
  <si>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</si>
  <si>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</si>
  <si>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</si>
  <si>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</si>
  <si>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</si>
  <si>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</si>
  <si>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</si>
  <si>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</si>
  <si>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</si>
  <si>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</si>
  <si>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</si>
  <si>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</si>
  <si>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</si>
  <si>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</si>
  <si>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</si>
  <si>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</si>
  <si>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</si>
  <si>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</si>
  <si>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</si>
  <si>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</si>
  <si>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</si>
  <si>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</si>
  <si>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</si>
  <si>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</si>
  <si>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</si>
  <si>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</si>
  <si>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</si>
  <si>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</si>
  <si>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</si>
  <si>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</si>
  <si>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</si>
  <si>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</si>
  <si>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</si>
  <si>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</si>
  <si>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</si>
  <si>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</si>
  <si>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</si>
  <si>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</si>
  <si>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</si>
  <si>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</si>
  <si>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</si>
  <si>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</si>
  <si>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</si>
  <si>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</si>
  <si>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</si>
  <si>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</si>
  <si>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</si>
  <si>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</si>
  <si>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</si>
  <si>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</si>
  <si>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</si>
  <si>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</si>
  <si>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</si>
  <si>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</si>
  <si>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</si>
  <si>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</si>
  <si>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</si>
  <si>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</si>
  <si>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</si>
  <si>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</si>
  <si>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</si>
  <si>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</si>
  <si>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</si>
  <si>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</si>
  <si>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</si>
  <si>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</si>
  <si>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</si>
  <si>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</si>
  <si>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</si>
  <si>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</si>
  <si>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</si>
  <si>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</si>
  <si>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</si>
  <si>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</si>
  <si>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</si>
  <si>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</si>
  <si>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</si>
  <si>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</si>
  <si>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</si>
  <si>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</si>
  <si>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</si>
  <si>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</si>
  <si>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</si>
  <si>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</si>
  <si>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</si>
  <si>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</si>
  <si>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</si>
  <si>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</si>
  <si>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</si>
  <si>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</si>
  <si>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</si>
  <si>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</si>
  <si>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</si>
  <si>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</si>
  <si>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</si>
  <si>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</si>
  <si>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</si>
  <si>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</si>
  <si>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</si>
  <si>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</si>
  <si>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</si>
  <si>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</si>
  <si>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</si>
  <si>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</si>
  <si>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</si>
  <si>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</si>
  <si>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</si>
  <si>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</si>
  <si>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</si>
  <si>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</si>
  <si>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</si>
  <si>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</si>
  <si>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</si>
  <si>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</si>
  <si>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</si>
  <si>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</si>
  <si>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</si>
  <si>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</si>
  <si>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</si>
  <si>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</si>
  <si>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</si>
  <si>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</si>
  <si>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</si>
  <si>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</si>
  <si>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</si>
  <si>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</si>
  <si>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</si>
  <si>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</si>
  <si>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</si>
  <si>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</si>
  <si>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</si>
  <si>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</si>
  <si>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</si>
  <si>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</si>
  <si>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</si>
  <si>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</si>
  <si>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</si>
  <si>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</si>
  <si>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</si>
  <si>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</si>
  <si>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</si>
  <si>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</si>
  <si>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</si>
  <si>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</si>
  <si>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</si>
  <si>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</si>
  <si>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</si>
  <si>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</si>
  <si>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</si>
  <si>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</si>
  <si>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</si>
  <si>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</si>
  <si>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</si>
  <si>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</si>
  <si>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</si>
  <si>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</si>
  <si>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</si>
  <si>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</si>
  <si>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</si>
  <si>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</si>
  <si>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</si>
  <si>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</si>
  <si>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</si>
  <si>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</si>
  <si>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</si>
  <si>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</si>
  <si>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</si>
  <si>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</si>
  <si>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</si>
  <si>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</si>
  <si>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</si>
  <si>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</si>
  <si>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</si>
  <si>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</si>
  <si>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</si>
  <si>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</si>
  <si>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</si>
  <si>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</si>
  <si>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</si>
  <si>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</si>
  <si>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</si>
  <si>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</si>
  <si>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</si>
  <si>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</si>
  <si>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</si>
  <si>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</si>
  <si>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</si>
  <si>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</si>
  <si>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</si>
  <si>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</si>
  <si>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</si>
  <si>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</si>
  <si>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</si>
  <si>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</si>
  <si>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</si>
  <si>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</si>
  <si>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</si>
  <si>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</si>
  <si>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</si>
  <si>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</si>
  <si>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</si>
  <si>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</si>
  <si>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</si>
  <si>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</si>
  <si>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</si>
  <si>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</si>
  <si>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</si>
  <si>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</si>
  <si>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</si>
  <si>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</si>
  <si>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</si>
  <si>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</si>
  <si>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</si>
  <si>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</si>
  <si>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</si>
  <si>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</si>
  <si>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</si>
  <si>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</si>
  <si>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</si>
  <si>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</si>
  <si>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</si>
  <si>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</si>
  <si>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</si>
  <si>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</si>
  <si>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</si>
  <si>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</si>
  <si>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</si>
  <si>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</si>
  <si>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</si>
  <si>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</si>
  <si>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</si>
  <si>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</si>
  <si>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</si>
  <si>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</si>
  <si>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</si>
  <si>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</si>
  <si>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</si>
  <si>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</si>
  <si>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</si>
  <si>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</si>
  <si>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</si>
  <si>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</si>
  <si>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</si>
  <si>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</si>
  <si>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</si>
  <si>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</si>
  <si>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</si>
  <si>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</si>
  <si>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</si>
  <si>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</si>
  <si>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</si>
  <si>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</si>
  <si>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</si>
  <si>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</si>
  <si>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</si>
  <si>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</si>
  <si>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</si>
  <si>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</si>
  <si>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</si>
  <si>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</si>
  <si>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</si>
  <si>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</si>
  <si>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</si>
  <si>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</si>
  <si>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</si>
  <si>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</si>
  <si>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</si>
  <si>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</si>
  <si>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</si>
  <si>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</si>
  <si>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</si>
  <si>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</si>
  <si>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</si>
  <si>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</si>
  <si>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</si>
  <si>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</si>
  <si>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</si>
  <si>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</si>
  <si>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</si>
  <si>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</si>
  <si>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</si>
  <si>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</si>
  <si>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</si>
  <si>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</si>
  <si>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</si>
  <si>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</si>
  <si>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</si>
  <si>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</si>
  <si>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</si>
  <si>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</si>
  <si>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</si>
  <si>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</si>
  <si>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</si>
  <si>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</si>
  <si>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</si>
  <si>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</si>
  <si>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</si>
  <si>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</si>
  <si>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</si>
  <si>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</si>
  <si>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</si>
  <si>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</si>
  <si>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</si>
  <si>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</si>
  <si>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</si>
  <si>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</si>
  <si>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</si>
  <si>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</si>
  <si>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</si>
  <si>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</si>
  <si>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</si>
  <si>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</si>
  <si>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</si>
  <si>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</si>
  <si>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</si>
  <si>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</si>
  <si>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</si>
  <si>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</si>
  <si>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</si>
  <si>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</si>
  <si>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</si>
  <si>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</si>
  <si>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</si>
  <si>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</si>
  <si>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</si>
  <si>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</si>
  <si>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</si>
  <si>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</si>
  <si>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</si>
  <si>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</si>
  <si>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</si>
  <si>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</si>
  <si>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</si>
  <si>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</si>
  <si>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</si>
  <si>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</si>
  <si>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</si>
  <si>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</si>
  <si>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</si>
  <si>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</si>
  <si>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</si>
  <si>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</si>
  <si>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</si>
  <si>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</si>
  <si>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</si>
  <si>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</si>
  <si>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</si>
  <si>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</si>
  <si>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</si>
  <si>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</si>
  <si>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</si>
  <si>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</si>
  <si>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</si>
  <si>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</si>
  <si>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</si>
  <si>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</si>
  <si>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</si>
  <si>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</si>
  <si>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</si>
  <si>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</si>
  <si>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</si>
  <si>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</si>
  <si>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</si>
  <si>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</si>
  <si>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</si>
  <si>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</si>
  <si>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</si>
  <si>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</si>
  <si>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</si>
  <si>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</si>
  <si>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</si>
  <si>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</si>
  <si>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</si>
  <si>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</si>
  <si>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</si>
  <si>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</si>
  <si>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</si>
  <si>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</si>
  <si>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</si>
  <si>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</si>
  <si>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</si>
  <si>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</si>
  <si>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</si>
  <si>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</si>
  <si>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</si>
  <si>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</si>
  <si>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</si>
  <si>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</si>
  <si>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</si>
  <si>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</si>
  <si>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</si>
  <si>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</si>
  <si>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</si>
  <si>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</si>
  <si>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</si>
  <si>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</si>
  <si>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</si>
  <si>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</si>
  <si>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</si>
  <si>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</si>
  <si>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</si>
  <si>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</si>
  <si>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</si>
  <si>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</si>
  <si>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</si>
  <si>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</si>
  <si>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</si>
  <si>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</si>
  <si>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</si>
  <si>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</si>
  <si>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</si>
  <si>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</si>
  <si>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</si>
  <si>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</si>
  <si>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</si>
  <si>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</si>
  <si>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</si>
  <si>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</si>
  <si>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</si>
  <si>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</si>
  <si>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</si>
  <si>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</si>
  <si>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</si>
  <si>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</si>
  <si>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</si>
  <si>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</si>
  <si>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</si>
  <si>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</si>
  <si>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</si>
  <si>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</si>
  <si>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</si>
  <si>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</si>
  <si>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</si>
  <si>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</si>
  <si>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</si>
  <si>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</si>
  <si>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</si>
  <si>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</si>
  <si>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</si>
  <si>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</si>
  <si>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</si>
  <si>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</si>
  <si>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</si>
  <si>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</si>
  <si>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</si>
  <si>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</si>
  <si>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</si>
  <si>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</si>
  <si>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</si>
  <si>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</si>
  <si>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</si>
  <si>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</si>
  <si>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</si>
  <si>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</si>
  <si>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</si>
  <si>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</si>
  <si>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</si>
  <si>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</si>
  <si>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</si>
  <si>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</si>
  <si>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</si>
  <si>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</si>
  <si>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</si>
  <si>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</si>
  <si>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</si>
  <si>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</si>
  <si>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</si>
  <si>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</si>
  <si>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</si>
  <si>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</si>
  <si>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</si>
  <si>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</si>
  <si>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</si>
  <si>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</si>
  <si>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</si>
  <si>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</si>
  <si>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</si>
  <si>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</si>
  <si>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</si>
  <si>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</si>
  <si>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</si>
  <si>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</si>
  <si>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</si>
  <si>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</si>
  <si>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</si>
  <si>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</si>
  <si>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</si>
  <si>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</si>
  <si>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</si>
  <si>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</si>
  <si>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</si>
  <si>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</si>
  <si>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</si>
  <si>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</si>
  <si>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</si>
  <si>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</si>
  <si>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</si>
  <si>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</si>
  <si>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</si>
  <si>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</si>
  <si>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</si>
  <si>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</si>
  <si>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</si>
  <si>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</si>
  <si>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</si>
  <si>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</si>
  <si>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</si>
  <si>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</si>
  <si>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</si>
  <si>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</si>
  <si>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</si>
  <si>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</si>
  <si>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</si>
  <si>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</si>
  <si>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</si>
  <si>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</si>
  <si>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</si>
  <si>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</si>
  <si>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</si>
  <si>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</si>
  <si>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</si>
  <si>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</si>
  <si>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</si>
  <si>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</si>
  <si>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</si>
  <si>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</si>
  <si>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</si>
  <si>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</si>
  <si>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</si>
  <si>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</si>
  <si>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</si>
  <si>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</si>
  <si>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</si>
  <si>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</si>
  <si>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</si>
  <si>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</si>
  <si>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</si>
  <si>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</si>
  <si>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</si>
  <si>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</si>
  <si>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</si>
  <si>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</si>
  <si>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</si>
  <si>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</si>
  <si>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</si>
  <si>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</si>
  <si>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</si>
  <si>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</si>
  <si>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</si>
  <si>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</si>
  <si>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</si>
  <si>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</si>
  <si>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</si>
  <si>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</si>
  <si>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</si>
  <si>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</si>
  <si>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</si>
  <si>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</si>
  <si>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</si>
  <si>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</si>
  <si>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</si>
  <si>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</si>
  <si>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</si>
  <si>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</si>
  <si>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</si>
  <si>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</si>
  <si>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</si>
  <si>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</si>
  <si>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</si>
  <si>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</si>
  <si>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</si>
  <si>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</si>
  <si>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</si>
  <si>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</si>
  <si>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</si>
  <si>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</si>
  <si>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</si>
  <si>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</si>
  <si>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</si>
  <si>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</si>
  <si>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</si>
  <si>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</si>
  <si>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</si>
  <si>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</si>
  <si>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</si>
  <si>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</si>
  <si>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</si>
  <si>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</si>
  <si>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</si>
  <si>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</si>
  <si>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</si>
  <si>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</si>
  <si>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</si>
  <si>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</si>
  <si>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</si>
  <si>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</si>
  <si>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</si>
  <si>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</si>
  <si>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</si>
  <si>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</si>
  <si>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</si>
  <si>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</si>
  <si>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</si>
  <si>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</si>
  <si>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</si>
  <si>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</si>
  <si>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</si>
  <si>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</si>
  <si>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</si>
  <si>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</si>
  <si>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</si>
  <si>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</si>
  <si>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</si>
  <si>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</si>
  <si>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</si>
  <si>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</si>
  <si>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</si>
  <si>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</si>
  <si>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</si>
  <si>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</si>
  <si>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</si>
  <si>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</si>
  <si>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</si>
  <si>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</si>
  <si>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</si>
  <si>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</si>
  <si>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</si>
  <si>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</si>
  <si>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</si>
  <si>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</si>
  <si>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</si>
  <si>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</si>
  <si>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</si>
  <si>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</si>
  <si>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</si>
  <si>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</si>
  <si>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</si>
  <si>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</si>
  <si>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</si>
  <si>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</si>
  <si>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</si>
  <si>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</si>
  <si>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</si>
  <si>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</si>
  <si>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</si>
  <si>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</si>
  <si>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</si>
  <si>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</si>
  <si>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</si>
  <si>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</si>
  <si>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</si>
  <si>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</si>
  <si>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</si>
  <si>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</si>
  <si>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</si>
  <si>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</si>
  <si>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</si>
  <si>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</si>
  <si>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</si>
  <si>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</si>
  <si>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</si>
  <si>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</si>
  <si>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</si>
  <si>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</si>
  <si>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</si>
  <si>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</si>
  <si>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</si>
  <si>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</si>
  <si>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</si>
  <si>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</si>
  <si>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</si>
  <si>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</si>
  <si>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</si>
  <si>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</si>
  <si>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</si>
  <si>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</si>
  <si>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</si>
  <si>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</si>
  <si>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</si>
  <si>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</si>
  <si>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</si>
  <si>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</si>
  <si>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</si>
  <si>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</si>
  <si>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</si>
  <si>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</si>
  <si>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</si>
  <si>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</si>
  <si>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</si>
  <si>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</si>
  <si>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</si>
  <si>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</si>
  <si>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</si>
  <si>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</si>
  <si>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</si>
  <si>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</si>
  <si>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</si>
  <si>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</si>
  <si>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</si>
  <si>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</si>
  <si>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</si>
  <si>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</si>
  <si>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</si>
  <si>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</si>
  <si>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</si>
  <si>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</si>
  <si>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</si>
  <si>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</si>
  <si>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</si>
  <si>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</si>
  <si>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</si>
  <si>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</si>
  <si>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</si>
  <si>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</si>
  <si>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</si>
  <si>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</si>
  <si>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</si>
  <si>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</si>
  <si>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</si>
  <si>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</si>
  <si>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</si>
  <si>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</si>
  <si>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</si>
  <si>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</si>
  <si>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</si>
  <si>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</si>
  <si>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</si>
  <si>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</si>
  <si>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</si>
  <si>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</si>
  <si>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</si>
  <si>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</si>
  <si>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</si>
  <si>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</si>
  <si>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</si>
  <si>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</si>
  <si>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</si>
  <si>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</si>
  <si>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</si>
  <si>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</si>
  <si>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</si>
  <si>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</si>
  <si>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</si>
  <si>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</si>
  <si>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</si>
  <si>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</si>
  <si>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</si>
  <si>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</si>
  <si>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</si>
  <si>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</si>
  <si>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</si>
  <si>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</si>
  <si>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</si>
  <si>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</si>
  <si>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</si>
  <si>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</si>
  <si>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</si>
  <si>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</si>
  <si>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</si>
  <si>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</si>
  <si>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</si>
  <si>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</si>
  <si>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</si>
  <si>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</si>
  <si>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</si>
  <si>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</si>
  <si>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</si>
  <si>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</si>
  <si>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</si>
  <si>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</si>
  <si>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</si>
  <si>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</si>
  <si>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</si>
  <si>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</si>
  <si>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</si>
  <si>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</si>
  <si>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</si>
  <si>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</si>
  <si>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</si>
  <si>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</si>
  <si>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</si>
  <si>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</si>
  <si>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</si>
  <si>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</si>
  <si>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</si>
  <si>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</si>
  <si>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</si>
  <si>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</si>
  <si>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</si>
  <si>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</si>
  <si>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</si>
  <si>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</si>
  <si>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</si>
  <si>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</si>
  <si>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</si>
  <si>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</si>
  <si>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</si>
  <si>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</si>
  <si>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</si>
  <si>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</si>
  <si>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</si>
  <si>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</si>
  <si>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</si>
  <si>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</si>
  <si>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</si>
  <si>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</si>
  <si>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</si>
  <si>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</si>
  <si>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</si>
  <si>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</si>
  <si>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</si>
  <si>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</si>
  <si>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</si>
  <si>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</si>
  <si>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</si>
  <si>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</si>
  <si>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</si>
  <si>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</si>
  <si>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</si>
  <si>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</si>
  <si>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</si>
  <si>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</si>
  <si>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</si>
  <si>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</si>
  <si>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</si>
  <si>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</si>
  <si>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</si>
  <si>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</si>
  <si>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</si>
  <si>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</si>
  <si>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</si>
  <si>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</si>
  <si>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</si>
  <si>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</si>
  <si>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</si>
  <si>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</si>
  <si>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</si>
  <si>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</si>
  <si>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</si>
  <si>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</si>
  <si>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</si>
  <si>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</si>
  <si>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</si>
  <si>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</si>
  <si>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</si>
  <si>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</si>
  <si>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</si>
  <si>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</si>
  <si>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</si>
  <si>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</si>
  <si>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</si>
  <si>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</si>
  <si>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</si>
  <si>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</si>
  <si>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</si>
  <si>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</si>
  <si>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</si>
  <si>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</si>
  <si>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</si>
  <si>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</si>
  <si>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</si>
  <si>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</si>
  <si>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</si>
  <si>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</si>
  <si>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</si>
  <si>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</si>
  <si>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</si>
  <si>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</si>
  <si>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</si>
  <si>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</si>
  <si>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</si>
  <si>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</si>
  <si>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</si>
  <si>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</si>
  <si>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</si>
  <si>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</si>
  <si>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</si>
  <si>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</si>
  <si>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</si>
  <si>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</si>
  <si>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</si>
  <si>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</si>
  <si>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</si>
  <si>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</si>
  <si>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</si>
  <si>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</si>
  <si>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</si>
  <si>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</si>
  <si>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</si>
  <si>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</si>
  <si>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</si>
  <si>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</si>
  <si>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</si>
  <si>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</si>
  <si>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</si>
  <si>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</si>
  <si>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</si>
  <si>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</si>
  <si>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</si>
  <si>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</si>
  <si>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</si>
  <si>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</si>
  <si>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</si>
  <si>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</si>
  <si>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</si>
  <si>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</si>
  <si>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</si>
  <si>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</si>
  <si>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</si>
  <si>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</si>
  <si>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</si>
  <si>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</si>
  <si>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</si>
  <si>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</si>
  <si>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</si>
  <si>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</si>
  <si>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</si>
  <si>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</si>
  <si>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</si>
  <si>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</si>
  <si>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</si>
  <si>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</si>
  <si>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</si>
  <si>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</si>
  <si>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</si>
  <si>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</si>
  <si>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</si>
  <si>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</si>
  <si>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</si>
  <si>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</si>
  <si>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</si>
  <si>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</si>
  <si>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</si>
  <si>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</si>
  <si>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</si>
  <si>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</si>
  <si>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</si>
  <si>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</si>
  <si>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</si>
  <si>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</si>
  <si>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</si>
  <si>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</si>
  <si>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</si>
  <si>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</si>
  <si>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</si>
  <si>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</si>
  <si>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</si>
  <si>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</si>
  <si>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</si>
  <si>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</si>
  <si>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</si>
  <si>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</si>
  <si>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</si>
  <si>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</si>
  <si>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</si>
  <si>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</si>
  <si>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</si>
  <si>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</si>
  <si>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</si>
  <si>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</si>
  <si>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</si>
  <si>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</si>
  <si>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</si>
  <si>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</si>
  <si>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</si>
  <si>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</si>
  <si>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</si>
  <si>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</si>
  <si>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</si>
  <si>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</si>
  <si>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</si>
  <si>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</si>
  <si>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</si>
  <si>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</si>
  <si>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</si>
  <si>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</si>
  <si>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</si>
  <si>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</si>
  <si>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</si>
  <si>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</si>
  <si>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</si>
  <si>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</si>
  <si>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</si>
  <si>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</si>
  <si>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</si>
  <si>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</si>
  <si>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</si>
  <si>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</si>
  <si>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</si>
  <si>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</si>
  <si>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</si>
  <si>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</si>
  <si>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</si>
  <si>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</si>
  <si>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</si>
  <si>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</si>
  <si>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</si>
  <si>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</si>
  <si>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</si>
  <si>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</si>
  <si>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</si>
  <si>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</si>
  <si>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</si>
  <si>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</si>
  <si>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</si>
  <si>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</si>
  <si>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</si>
  <si>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</si>
  <si>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</si>
  <si>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</si>
  <si>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</si>
  <si>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</si>
  <si>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</si>
  <si>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</si>
  <si>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</si>
  <si>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</si>
  <si>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</si>
  <si>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</si>
  <si>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</si>
  <si>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</si>
  <si>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</si>
  <si>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</si>
  <si>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</si>
  <si>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</si>
  <si>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</si>
  <si>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</si>
  <si>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</si>
  <si>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</si>
  <si>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</si>
  <si>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</si>
  <si>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</si>
  <si>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</si>
  <si>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</si>
  <si>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</si>
  <si>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</si>
  <si>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</si>
  <si>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</si>
  <si>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</si>
  <si>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</si>
  <si>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</si>
  <si>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</si>
  <si>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</si>
  <si>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</si>
  <si>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</si>
  <si>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</si>
  <si>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</si>
  <si>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</si>
  <si>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</si>
  <si>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</si>
  <si>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</si>
  <si>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</si>
  <si>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</si>
  <si>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</si>
  <si>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</si>
  <si>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</si>
  <si>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</si>
  <si>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</si>
  <si>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</si>
  <si>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</si>
  <si>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</si>
  <si>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</si>
  <si>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</si>
  <si>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</si>
  <si>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</si>
  <si>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</si>
  <si>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</si>
  <si>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</si>
  <si>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</si>
  <si>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</si>
  <si>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</si>
  <si>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</si>
  <si>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</si>
  <si>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</si>
  <si>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</si>
  <si>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</si>
  <si>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</si>
  <si>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</si>
  <si>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</si>
  <si>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</si>
  <si>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</si>
  <si>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</si>
  <si>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</si>
  <si>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</si>
  <si>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</si>
  <si>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</si>
  <si>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</si>
  <si>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</si>
  <si>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</si>
  <si>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</si>
  <si>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</si>
  <si>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</si>
  <si>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</si>
  <si>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</si>
  <si>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</si>
  <si>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</si>
  <si>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</si>
  <si>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</si>
  <si>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</si>
  <si>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</si>
  <si>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</si>
  <si>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</si>
  <si>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</si>
  <si>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</si>
  <si>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</si>
  <si>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</si>
  <si>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</si>
  <si>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</si>
  <si>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</si>
  <si>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</si>
  <si>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</si>
  <si>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</si>
  <si>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</si>
  <si>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</si>
  <si>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</si>
  <si>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</si>
  <si>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</si>
  <si>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</si>
  <si>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</si>
  <si>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</si>
  <si>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</si>
  <si>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</si>
  <si>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</si>
  <si>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</si>
  <si>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</si>
  <si>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</si>
  <si>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</si>
  <si>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</si>
  <si>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</si>
  <si>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</si>
  <si>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</si>
  <si>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</si>
  <si>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</si>
  <si>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</si>
  <si>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</si>
  <si>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</si>
  <si>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</si>
  <si>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</si>
  <si>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</si>
  <si>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</si>
  <si>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</si>
  <si>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</si>
  <si>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</si>
  <si>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</si>
  <si>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</si>
  <si>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</si>
  <si>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</si>
  <si>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</si>
  <si>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</si>
  <si>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</si>
  <si>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</si>
  <si>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</si>
  <si>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</si>
  <si>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</si>
  <si>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</si>
  <si>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</si>
  <si>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</si>
  <si>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</si>
  <si>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</si>
  <si>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</si>
  <si>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</si>
  <si>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</si>
  <si>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</si>
  <si>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</si>
  <si>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</si>
  <si>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</si>
  <si>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</si>
  <si>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</si>
  <si>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</si>
  <si>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</si>
  <si>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</si>
  <si>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</si>
  <si>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</si>
  <si>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</si>
  <si>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</si>
  <si>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</si>
  <si>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</si>
  <si>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</si>
  <si>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</si>
  <si>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</si>
  <si>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</si>
  <si>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</si>
  <si>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</si>
  <si>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</si>
  <si>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</si>
  <si>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</si>
  <si>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</si>
  <si>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</si>
  <si>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</si>
  <si>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</si>
  <si>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</si>
  <si>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</si>
  <si>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</si>
  <si>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</si>
  <si>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</si>
  <si>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</si>
  <si>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</si>
  <si>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</si>
  <si>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</si>
  <si>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</si>
  <si>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</si>
  <si>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</si>
  <si>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</si>
  <si>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</si>
  <si>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</si>
  <si>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</si>
  <si>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</si>
  <si>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</si>
  <si>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</si>
  <si>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</si>
  <si>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</si>
  <si>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</si>
  <si>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</si>
  <si>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</si>
  <si>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</si>
  <si>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</si>
  <si>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</si>
  <si>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</si>
  <si>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</si>
  <si>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</si>
  <si>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</si>
  <si>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</si>
  <si>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</si>
  <si>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</si>
  <si>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</si>
  <si>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</si>
  <si>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</si>
  <si>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</si>
  <si>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</si>
  <si>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</si>
  <si>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</si>
  <si>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</si>
  <si>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</si>
  <si>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</si>
  <si>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</si>
  <si>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</si>
  <si>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</si>
  <si>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</si>
  <si>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</si>
  <si>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</si>
  <si>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</si>
  <si>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</si>
  <si>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</si>
  <si>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</si>
  <si>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</si>
  <si>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</si>
  <si>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</si>
  <si>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</si>
  <si>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</si>
  <si>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</si>
  <si>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</si>
  <si>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</si>
  <si>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</si>
  <si>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</si>
  <si>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</si>
  <si>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</si>
  <si>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</si>
  <si>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</si>
  <si>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</si>
  <si>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</si>
  <si>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</si>
  <si>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</si>
  <si>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</si>
  <si>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</si>
  <si>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</si>
  <si>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</si>
  <si>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</si>
  <si>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</si>
  <si>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</si>
  <si>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</si>
  <si>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</si>
  <si>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</si>
  <si>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</si>
  <si>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</si>
  <si>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</si>
  <si>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</si>
  <si>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</si>
  <si>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</si>
  <si>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</si>
  <si>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</si>
  <si>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</si>
  <si>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</si>
  <si>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</si>
  <si>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</si>
  <si>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</si>
  <si>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</si>
  <si>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</si>
  <si>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</si>
  <si>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</si>
  <si>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</si>
  <si>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</si>
  <si>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</si>
  <si>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</si>
  <si>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</si>
  <si>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</si>
  <si>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</si>
  <si>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</si>
  <si>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</si>
  <si>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</si>
  <si>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</si>
  <si>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</si>
  <si>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</si>
  <si>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</si>
  <si>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</si>
  <si>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</si>
  <si>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</si>
  <si>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</si>
  <si>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</si>
  <si>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</si>
  <si>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</si>
  <si>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</si>
  <si>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</si>
  <si>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</si>
  <si>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</si>
  <si>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</si>
  <si>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</si>
  <si>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</si>
  <si>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</si>
  <si>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</si>
  <si>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</si>
  <si>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</si>
  <si>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</si>
  <si>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</si>
  <si>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</si>
  <si>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</si>
  <si>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</si>
  <si>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</si>
  <si>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</si>
  <si>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</si>
  <si>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</si>
  <si>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</si>
  <si>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</si>
  <si>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</si>
  <si>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</si>
  <si>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</si>
  <si>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</si>
  <si>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</si>
  <si>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</si>
  <si>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</si>
  <si>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</si>
  <si>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</si>
  <si>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</si>
  <si>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</si>
  <si>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</si>
  <si>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</si>
  <si>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</si>
  <si>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</si>
  <si>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</si>
  <si>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</si>
  <si>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</si>
  <si>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</si>
  <si>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</si>
  <si>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</si>
  <si>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</si>
  <si>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</si>
  <si>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</si>
  <si>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</si>
  <si>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</si>
  <si>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</si>
  <si>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</si>
  <si>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</si>
  <si>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</si>
  <si>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</si>
  <si>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</si>
  <si>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</si>
  <si>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</si>
  <si>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</si>
  <si>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</si>
  <si>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</si>
  <si>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</si>
  <si>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</si>
  <si>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</si>
  <si>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</si>
  <si>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</si>
  <si>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</si>
  <si>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</si>
  <si>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</si>
  <si>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</si>
  <si>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</si>
  <si>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</si>
  <si>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</si>
  <si>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</si>
  <si>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</si>
  <si>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</si>
  <si>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</si>
  <si>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</si>
  <si>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</si>
  <si>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</si>
  <si>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</si>
  <si>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</si>
  <si>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</si>
  <si>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</si>
  <si>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</si>
  <si>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</si>
  <si>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</si>
  <si>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</si>
  <si>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</si>
  <si>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</si>
  <si>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</si>
  <si>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</si>
  <si>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</si>
  <si>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</si>
  <si>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</si>
  <si>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</si>
  <si>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</si>
  <si>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</si>
  <si>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</si>
  <si>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</si>
  <si>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</si>
  <si>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</si>
  <si>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</si>
  <si>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</si>
  <si>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</si>
  <si>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</si>
  <si>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</si>
  <si>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</si>
  <si>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</si>
  <si>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</si>
  <si>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</si>
  <si>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</si>
  <si>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</si>
  <si>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</si>
  <si>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</si>
  <si>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</si>
  <si>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</si>
  <si>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</si>
  <si>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</si>
  <si>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</si>
  <si>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</si>
  <si>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</si>
  <si>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</si>
  <si>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</si>
  <si>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</si>
  <si>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</si>
  <si>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</si>
  <si>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</si>
  <si>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</si>
  <si>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</si>
  <si>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</si>
  <si>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</si>
  <si>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</si>
  <si>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</si>
  <si>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</si>
  <si>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</si>
  <si>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</si>
  <si>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</si>
  <si>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</si>
  <si>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</si>
  <si>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</si>
  <si>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</si>
  <si>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</si>
  <si>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</si>
  <si>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</si>
  <si>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</si>
  <si>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</si>
  <si>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</si>
  <si>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</si>
  <si>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</si>
  <si>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</si>
  <si>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</si>
  <si>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</si>
  <si>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</si>
  <si>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</si>
  <si>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</si>
  <si>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</si>
  <si>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</si>
  <si>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</si>
  <si>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</si>
  <si>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</si>
  <si>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</si>
  <si>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</si>
  <si>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</si>
  <si>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</si>
  <si>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</si>
  <si>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</si>
  <si>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</si>
  <si>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</si>
  <si>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</si>
  <si>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</si>
  <si>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</si>
  <si>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</si>
  <si>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</si>
  <si>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</si>
  <si>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</si>
  <si>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</si>
  <si>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</si>
  <si>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</si>
  <si>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</si>
  <si>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</si>
  <si>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</si>
  <si>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</si>
  <si>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</si>
  <si>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</si>
  <si>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</si>
  <si>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</si>
  <si>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</si>
  <si>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</si>
  <si>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</si>
  <si>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</si>
  <si>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</si>
  <si>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</si>
  <si>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</si>
  <si>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</si>
  <si>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</si>
  <si>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</si>
  <si>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</si>
  <si>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</si>
  <si>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</si>
  <si>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</si>
  <si>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</si>
  <si>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</si>
  <si>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</si>
  <si>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</si>
  <si>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</si>
  <si>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</si>
  <si>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</si>
  <si>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</si>
  <si>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</si>
  <si>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</si>
  <si>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</si>
  <si>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</si>
  <si>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</si>
  <si>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</si>
  <si>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</si>
  <si>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</si>
  <si>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</si>
  <si>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</si>
  <si>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</si>
  <si>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</si>
  <si>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</si>
  <si>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</si>
  <si>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</si>
  <si>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</si>
  <si>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</si>
  <si>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</si>
  <si>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</si>
  <si>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</si>
  <si>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</si>
  <si>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</si>
  <si>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</si>
  <si>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</si>
  <si>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</si>
  <si>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</si>
  <si>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</si>
  <si>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</si>
  <si>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</si>
  <si>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</si>
  <si>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</si>
  <si>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</si>
  <si>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</si>
  <si>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</si>
  <si>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</si>
  <si>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</si>
  <si>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</si>
  <si>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</si>
  <si>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</si>
  <si>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</si>
  <si>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</si>
  <si>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</si>
  <si>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</si>
  <si>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</si>
  <si>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</si>
  <si>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</si>
  <si>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</si>
  <si>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</si>
  <si>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</si>
  <si>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</si>
  <si>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</si>
  <si>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</si>
  <si>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</si>
  <si>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</si>
  <si>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</si>
  <si>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</si>
  <si>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</si>
  <si>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</si>
  <si>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</si>
  <si>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</si>
  <si>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</si>
  <si>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</si>
  <si>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</si>
  <si>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</si>
  <si>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</si>
  <si>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</si>
  <si>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</si>
  <si>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</si>
  <si>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</si>
  <si>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</si>
  <si>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</si>
  <si>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</si>
  <si>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</si>
  <si>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</si>
  <si>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</si>
  <si>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</si>
  <si>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</si>
  <si>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</si>
  <si>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</si>
  <si>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</si>
  <si>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</si>
  <si>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</si>
  <si>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</si>
  <si>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</si>
  <si>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</si>
  <si>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</si>
  <si>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</si>
  <si>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</si>
  <si>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</si>
  <si>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</si>
  <si>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</si>
  <si>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</si>
  <si>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</si>
  <si>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</si>
  <si>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</si>
  <si>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</si>
  <si>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</si>
  <si>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</si>
  <si>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</si>
  <si>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</si>
  <si>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</si>
  <si>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</si>
  <si>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</si>
  <si>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</si>
  <si>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</si>
  <si>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</si>
  <si>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</si>
  <si>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</si>
  <si>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</si>
  <si>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</si>
  <si>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</si>
  <si>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</si>
  <si>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</si>
  <si>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</si>
  <si>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</si>
  <si>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</si>
  <si>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</si>
  <si>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</si>
  <si>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</si>
  <si>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</si>
  <si>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</si>
  <si>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</si>
  <si>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</si>
  <si>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</si>
  <si>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</si>
  <si>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</si>
  <si>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</si>
  <si>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</si>
  <si>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</si>
  <si>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</si>
  <si>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</si>
  <si>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</si>
  <si>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</si>
  <si>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</si>
  <si>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</si>
  <si>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</si>
  <si>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</si>
  <si>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</si>
  <si>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</si>
  <si>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</si>
  <si>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</si>
  <si>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</si>
  <si>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</si>
  <si>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</si>
  <si>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</si>
  <si>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</si>
  <si>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</si>
  <si>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</si>
  <si>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</si>
  <si>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</si>
  <si>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</si>
  <si>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</si>
  <si>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</si>
  <si>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</si>
  <si>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</si>
  <si>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</si>
  <si>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</si>
  <si>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</si>
  <si>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</si>
  <si>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</si>
  <si>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</si>
  <si>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</si>
  <si>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</si>
  <si>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</si>
  <si>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</si>
  <si>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</si>
  <si>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</si>
  <si>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</si>
  <si>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</si>
  <si>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</si>
  <si>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</si>
  <si>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</si>
  <si>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</si>
  <si>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</si>
  <si>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</si>
  <si>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</si>
  <si>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</si>
  <si>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</si>
  <si>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</si>
  <si>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</si>
  <si>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</si>
  <si>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</si>
  <si>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</si>
  <si>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</si>
  <si>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</si>
  <si>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</si>
  <si>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</si>
  <si>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</si>
  <si>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</si>
  <si>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</si>
  <si>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</si>
  <si>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</si>
  <si>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</si>
  <si>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</si>
  <si>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</si>
  <si>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</si>
  <si>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</si>
  <si>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</si>
  <si>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</si>
  <si>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</si>
  <si>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</si>
  <si>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</si>
  <si>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</si>
  <si>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</si>
  <si>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</si>
  <si>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</si>
  <si>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</si>
  <si>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</si>
  <si>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</si>
  <si>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</si>
  <si>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</si>
  <si>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</si>
  <si>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</si>
  <si>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</si>
  <si>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</si>
  <si>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</si>
  <si>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</si>
  <si>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</si>
  <si>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</si>
  <si>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</si>
  <si>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</si>
  <si>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</si>
  <si>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</si>
  <si>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</si>
  <si>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</si>
  <si>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</si>
  <si>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</si>
  <si>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</si>
  <si>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</si>
  <si>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</si>
  <si>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</si>
  <si>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</si>
  <si>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</si>
  <si>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</si>
  <si>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</si>
  <si>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</si>
  <si>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</si>
  <si>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</si>
  <si>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</si>
  <si>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</si>
  <si>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</si>
  <si>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</si>
  <si>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</si>
  <si>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</si>
  <si>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</si>
  <si>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</si>
  <si>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</si>
  <si>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</si>
  <si>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</si>
  <si>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</si>
  <si>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</si>
  <si>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</si>
  <si>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</si>
  <si>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</si>
  <si>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</si>
  <si>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</si>
  <si>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</si>
  <si>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</si>
  <si>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</si>
  <si>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</si>
  <si>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</si>
  <si>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</si>
  <si>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</si>
  <si>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</si>
  <si>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</si>
  <si>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</si>
  <si>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</si>
  <si>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</si>
  <si>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</si>
  <si>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</si>
  <si>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</si>
  <si>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</si>
  <si>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</si>
  <si>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</si>
  <si>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</si>
  <si>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</si>
  <si>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</si>
  <si>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</si>
  <si>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</si>
  <si>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</si>
  <si>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</si>
  <si>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</si>
  <si>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</si>
  <si>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</si>
  <si>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</si>
  <si>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</si>
  <si>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</si>
  <si>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</si>
  <si>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</si>
  <si>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</si>
  <si>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</si>
  <si>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</si>
  <si>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</si>
  <si>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</si>
  <si>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</si>
  <si>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</si>
  <si>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</si>
  <si>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</si>
  <si>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</si>
  <si>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</si>
  <si>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</si>
  <si>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</si>
  <si>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</si>
  <si>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</si>
  <si>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</si>
  <si>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</si>
  <si>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</si>
  <si>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</si>
  <si>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</si>
  <si>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</si>
  <si>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</si>
  <si>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</si>
  <si>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</si>
  <si>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</si>
  <si>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</si>
  <si>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</si>
  <si>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</si>
  <si>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</si>
  <si>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</si>
  <si>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</si>
  <si>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</si>
  <si>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</si>
  <si>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</si>
  <si>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</si>
  <si>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</si>
  <si>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</si>
  <si>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</si>
  <si>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</si>
  <si>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</si>
  <si>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</si>
  <si>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</si>
  <si>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</si>
  <si>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</si>
  <si>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</si>
  <si>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</si>
  <si>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</si>
  <si>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</si>
  <si>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</si>
  <si>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</si>
  <si>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</si>
  <si>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</si>
  <si>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</si>
  <si>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</si>
  <si>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</si>
  <si>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</si>
  <si>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</si>
  <si>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</si>
  <si>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</si>
  <si>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</si>
  <si>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</si>
  <si>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</si>
  <si>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</si>
  <si>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</si>
  <si>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</si>
  <si>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</si>
  <si>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</si>
  <si>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</si>
  <si>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</si>
  <si>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</si>
  <si>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</si>
  <si>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</si>
  <si>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</si>
  <si>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</si>
  <si>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</si>
  <si>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</si>
  <si>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</si>
  <si>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</si>
  <si>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</si>
  <si>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</si>
  <si>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</si>
  <si>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</si>
  <si>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</si>
  <si>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</si>
  <si>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</si>
  <si>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</si>
  <si>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</si>
  <si>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</si>
  <si>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</si>
  <si>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</si>
  <si>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</si>
  <si>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</si>
  <si>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</si>
  <si>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</si>
  <si>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</si>
  <si>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</si>
  <si>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</si>
  <si>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</si>
  <si>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</si>
  <si>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</si>
  <si>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</si>
  <si>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</si>
  <si>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</si>
  <si>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</si>
  <si>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</si>
  <si>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</si>
  <si>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</si>
  <si>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</si>
  <si>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</si>
  <si>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</si>
  <si>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</si>
  <si>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</si>
  <si>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</si>
  <si>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</si>
  <si>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</si>
  <si>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</si>
  <si>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</si>
  <si>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</si>
  <si>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</si>
  <si>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</si>
  <si>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</si>
  <si>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</si>
  <si>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</si>
  <si>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</si>
  <si>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</si>
  <si>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</si>
  <si>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</si>
  <si>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</si>
  <si>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</si>
  <si>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</si>
  <si>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</si>
  <si>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</si>
  <si>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</si>
  <si>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</si>
  <si>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</si>
  <si>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</si>
  <si>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</si>
  <si>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</si>
  <si>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</si>
  <si>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</si>
  <si>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</si>
  <si>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</si>
  <si>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</si>
  <si>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</si>
  <si>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</si>
  <si>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</si>
  <si>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</si>
  <si>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</si>
  <si>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</si>
  <si>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</si>
  <si>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</si>
  <si>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</si>
  <si>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</si>
  <si>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</si>
  <si>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</si>
  <si>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</si>
  <si>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</si>
  <si>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</si>
  <si>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</si>
  <si>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</si>
  <si>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</si>
  <si>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</si>
  <si>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</si>
  <si>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</si>
  <si>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</si>
  <si>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</si>
  <si>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</si>
  <si>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</si>
  <si>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</si>
  <si>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</si>
  <si>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</si>
  <si>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</si>
  <si>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</si>
  <si>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</si>
  <si>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</si>
  <si>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</si>
  <si>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</si>
  <si>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</si>
  <si>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</si>
  <si>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</si>
  <si>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</si>
  <si>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</si>
  <si>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</si>
  <si>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</si>
  <si>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</si>
  <si>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</si>
  <si>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</si>
  <si>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</si>
  <si>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</si>
  <si>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</si>
  <si>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</si>
  <si>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</si>
  <si>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</si>
  <si>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</si>
  <si>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</si>
  <si>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</si>
  <si>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</si>
  <si>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</si>
  <si>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</si>
  <si>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</si>
  <si>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</si>
  <si>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</si>
  <si>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</si>
  <si>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</si>
  <si>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</si>
  <si>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</si>
  <si>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</si>
  <si>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</si>
  <si>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</si>
  <si>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</si>
  <si>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</si>
  <si>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</si>
  <si>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</si>
  <si>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</si>
  <si>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</si>
  <si>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</si>
  <si>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</si>
  <si>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</si>
  <si>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</si>
  <si>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</si>
  <si>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</si>
  <si>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</si>
  <si>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</si>
  <si>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</si>
  <si>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</si>
  <si>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</si>
  <si>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</si>
  <si>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</si>
  <si>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</si>
  <si>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</si>
  <si>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</si>
  <si>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</si>
  <si>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</si>
  <si>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</si>
  <si>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</si>
  <si>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</si>
  <si>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</si>
  <si>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</si>
  <si>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</si>
  <si>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</si>
  <si>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</si>
  <si>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</si>
  <si>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</si>
  <si>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</si>
  <si>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</si>
  <si>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</si>
  <si>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</si>
  <si>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</si>
  <si>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</si>
  <si>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</si>
  <si>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</si>
  <si>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</si>
  <si>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</si>
  <si>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</si>
  <si>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</si>
  <si>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</si>
  <si>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</si>
  <si>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</si>
  <si>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</si>
  <si>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</si>
  <si>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</si>
  <si>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</si>
  <si>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</si>
  <si>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</si>
  <si>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</si>
  <si>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</si>
  <si>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</si>
  <si>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</si>
  <si>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</si>
  <si>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</si>
  <si>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</si>
  <si>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</si>
  <si>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</si>
  <si>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</si>
  <si>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</si>
  <si>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</si>
  <si>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</si>
  <si>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</si>
  <si>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</si>
  <si>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</si>
  <si>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</si>
  <si>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</si>
  <si>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</si>
  <si>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</si>
  <si>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</si>
  <si>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</si>
  <si>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</si>
  <si>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</si>
  <si>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</si>
  <si>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</si>
  <si>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</si>
  <si>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</si>
  <si>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</si>
  <si>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</si>
  <si>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</si>
  <si>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</si>
  <si>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</si>
  <si>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</si>
  <si>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</si>
  <si>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</si>
  <si>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</si>
  <si>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</si>
  <si>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</si>
  <si>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</si>
  <si>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</si>
  <si>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</si>
  <si>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</si>
  <si>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</si>
  <si>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</si>
  <si>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</si>
  <si>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</si>
  <si>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</si>
  <si>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</si>
  <si>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</si>
  <si>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</si>
  <si>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</si>
  <si>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</si>
  <si>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</si>
  <si>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</si>
  <si>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</si>
  <si>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</si>
  <si>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</si>
  <si>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</si>
  <si>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</si>
  <si>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</si>
  <si>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</si>
  <si>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</si>
  <si>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</si>
  <si>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</si>
  <si>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</si>
  <si>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</si>
  <si>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</si>
  <si>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</si>
  <si>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</si>
  <si>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</si>
  <si>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</si>
  <si>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</si>
  <si>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</si>
  <si>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</si>
  <si>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</si>
  <si>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</si>
  <si>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</si>
  <si>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</si>
  <si>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</si>
  <si>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</si>
  <si>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</si>
  <si>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</si>
  <si>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</si>
  <si>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</si>
  <si>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</si>
  <si>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</si>
  <si>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</si>
  <si>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</si>
  <si>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</si>
  <si>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</si>
  <si>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</si>
  <si>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</si>
  <si>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</si>
  <si>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</si>
  <si>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</si>
  <si>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</si>
  <si>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</si>
  <si>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</si>
  <si>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</si>
  <si>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</si>
  <si>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</si>
  <si>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</si>
  <si>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</si>
  <si>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</si>
  <si>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</si>
  <si>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</si>
  <si>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</si>
  <si>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</si>
  <si>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</si>
  <si>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</si>
  <si>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</si>
  <si>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</si>
  <si>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</si>
  <si>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</si>
  <si>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</si>
  <si>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</si>
  <si>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</si>
  <si>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</si>
  <si>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</si>
  <si>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</si>
  <si>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</si>
  <si>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</si>
  <si>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</si>
  <si>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</si>
  <si>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</si>
  <si>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</si>
  <si>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</si>
  <si>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</si>
  <si>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</si>
  <si>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</si>
  <si>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</si>
  <si>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</si>
  <si>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</si>
  <si>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</si>
  <si>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</si>
  <si>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</si>
  <si>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</si>
  <si>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</si>
  <si>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</si>
  <si>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</si>
  <si>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</si>
  <si>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</si>
  <si>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</si>
  <si>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</si>
  <si>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</si>
  <si>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</si>
  <si>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</si>
  <si>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</si>
  <si>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</si>
  <si>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</si>
  <si>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</si>
  <si>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</si>
  <si>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</si>
  <si>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</si>
  <si>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</si>
  <si>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</si>
  <si>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</si>
  <si>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</si>
  <si>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</si>
  <si>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</si>
  <si>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</si>
  <si>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</si>
  <si>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</si>
  <si>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</si>
  <si>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</si>
  <si>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</si>
  <si>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</si>
  <si>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</si>
  <si>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</si>
  <si>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</si>
  <si>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</si>
  <si>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</si>
  <si>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</si>
  <si>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</si>
  <si>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</si>
  <si>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</si>
  <si>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</si>
  <si>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</si>
  <si>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</si>
  <si>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</si>
  <si>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</si>
  <si>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</si>
  <si>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</si>
  <si>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</si>
  <si>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</si>
  <si>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</si>
  <si>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</si>
  <si>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</si>
  <si>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</si>
  <si>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</si>
  <si>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</si>
  <si>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</si>
  <si>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</si>
  <si>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</si>
  <si>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</si>
  <si>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</si>
  <si>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</si>
  <si>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</si>
  <si>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</si>
  <si>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</si>
  <si>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</si>
  <si>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</si>
  <si>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</si>
  <si>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</si>
  <si>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</si>
  <si>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</si>
  <si>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</si>
  <si>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</si>
  <si>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</si>
  <si>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</si>
  <si>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</si>
  <si>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</si>
  <si>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</si>
  <si>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</si>
  <si>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</si>
  <si>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</si>
  <si>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</si>
  <si>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</si>
  <si>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</si>
  <si>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</si>
  <si>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</si>
  <si>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</si>
  <si>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</si>
  <si>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</si>
  <si>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</si>
  <si>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</si>
  <si>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</si>
  <si>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</si>
  <si>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</si>
  <si>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</si>
  <si>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</si>
  <si>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</si>
  <si>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</si>
  <si>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</si>
  <si>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</si>
  <si>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</si>
  <si>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</si>
  <si>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</si>
  <si>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</si>
  <si>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</si>
  <si>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</si>
  <si>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</si>
  <si>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</si>
  <si>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</si>
  <si>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</si>
  <si>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</si>
  <si>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</si>
  <si>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</si>
  <si>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</si>
  <si>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</si>
  <si>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</si>
  <si>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</si>
  <si>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</si>
  <si>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</si>
  <si>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</si>
  <si>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</si>
  <si>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</si>
  <si>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</si>
  <si>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</si>
  <si>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</si>
  <si>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</si>
  <si>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</si>
  <si>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</si>
  <si>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</si>
  <si>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</si>
  <si>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</si>
  <si>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</si>
  <si>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</si>
  <si>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</si>
  <si>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</si>
  <si>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</si>
  <si>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</si>
  <si>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</si>
  <si>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</si>
  <si>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</si>
  <si>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</si>
  <si>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</si>
  <si>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</si>
  <si>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</si>
  <si>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</si>
  <si>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</si>
  <si>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</si>
  <si>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</si>
  <si>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</si>
  <si>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</si>
  <si>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</si>
  <si>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</si>
  <si>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</si>
  <si>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</si>
  <si>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</si>
  <si>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</si>
  <si>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</si>
  <si>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</si>
  <si>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</si>
  <si>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</si>
  <si>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</si>
  <si>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</si>
  <si>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</si>
  <si>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</si>
  <si>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</si>
  <si>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</si>
  <si>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</si>
  <si>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</si>
  <si>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</si>
  <si>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</si>
  <si>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</si>
  <si>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</si>
  <si>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</si>
  <si>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</si>
  <si>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</si>
  <si>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</si>
  <si>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</si>
  <si>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</si>
  <si>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</si>
  <si>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</si>
  <si>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</si>
  <si>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</si>
  <si>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</si>
  <si>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</si>
  <si>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</si>
  <si>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</si>
  <si>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</si>
  <si>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</si>
  <si>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</si>
  <si>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</si>
  <si>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</si>
  <si>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</si>
  <si>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</si>
  <si>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</si>
  <si>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</si>
  <si>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</si>
  <si>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</si>
  <si>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</si>
  <si>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</si>
  <si>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</si>
  <si>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</si>
  <si>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</si>
  <si>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</si>
  <si>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</si>
  <si>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</si>
  <si>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</si>
  <si>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</si>
  <si>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</si>
  <si>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</si>
  <si>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</si>
  <si>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</si>
  <si>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</si>
  <si>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</si>
  <si>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</si>
  <si>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</si>
  <si>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</si>
  <si>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</si>
  <si>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</si>
  <si>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</si>
  <si>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</si>
  <si>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</si>
  <si>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</si>
  <si>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</si>
  <si>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</si>
  <si>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</si>
  <si>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</si>
  <si>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</si>
  <si>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</si>
  <si>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</si>
  <si>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</si>
  <si>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</si>
  <si>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</si>
  <si>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</si>
  <si>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</si>
  <si>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</si>
  <si>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</si>
  <si>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</si>
  <si>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</si>
  <si>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</si>
  <si>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</si>
  <si>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</si>
  <si>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</si>
  <si>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</si>
  <si>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</si>
  <si>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</si>
  <si>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</si>
  <si>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</si>
  <si>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</si>
  <si>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</si>
  <si>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</si>
  <si>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</si>
  <si>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</si>
  <si>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</si>
  <si>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</si>
  <si>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</si>
  <si>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</si>
  <si>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</si>
  <si>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</si>
  <si>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</si>
  <si>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</si>
  <si>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</si>
  <si>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</si>
  <si>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</si>
  <si>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</si>
  <si>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</si>
  <si>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</si>
  <si>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</si>
  <si>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</si>
  <si>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</si>
  <si>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</si>
  <si>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</si>
  <si>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</si>
  <si>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</si>
  <si>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</si>
  <si>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</si>
  <si>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</si>
  <si>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</si>
  <si>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</si>
  <si>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</si>
  <si>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</si>
  <si>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</si>
  <si>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</si>
  <si>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</si>
  <si>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</si>
  <si>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</si>
  <si>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</si>
  <si>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</si>
  <si>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</si>
  <si>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</si>
  <si>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</si>
  <si>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</si>
  <si>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</si>
  <si>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</si>
  <si>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</si>
  <si>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</si>
  <si>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</si>
  <si>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</si>
  <si>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</si>
  <si>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</si>
  <si>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</si>
  <si>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</si>
  <si>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</si>
  <si>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</si>
  <si>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</si>
  <si>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</si>
  <si>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</si>
  <si>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</si>
  <si>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</si>
  <si>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</si>
  <si>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</si>
  <si>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</si>
  <si>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</si>
  <si>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</si>
  <si>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</si>
  <si>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</si>
  <si>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</si>
  <si>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</si>
  <si>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</si>
  <si>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</si>
  <si>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</si>
  <si>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</si>
  <si>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</si>
  <si>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</si>
  <si>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</si>
  <si>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</si>
  <si>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</si>
  <si>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</si>
  <si>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</si>
  <si>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</si>
  <si>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</si>
  <si>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</si>
  <si>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</si>
  <si>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</si>
  <si>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</si>
  <si>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</si>
  <si>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</si>
  <si>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</si>
  <si>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</si>
  <si>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</si>
  <si>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</si>
  <si>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</si>
  <si>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</si>
  <si>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</si>
  <si>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</si>
  <si>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</si>
  <si>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</si>
  <si>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</si>
  <si>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</si>
  <si>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</si>
  <si>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</si>
  <si>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</si>
  <si>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</si>
  <si>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</si>
  <si>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</si>
  <si>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</si>
  <si>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</si>
  <si>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</si>
  <si>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</si>
  <si>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</si>
  <si>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</si>
  <si>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</si>
  <si>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</si>
  <si>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</si>
  <si>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</si>
  <si>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</si>
  <si>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</si>
  <si>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</si>
  <si>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</si>
  <si>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</si>
  <si>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</si>
  <si>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</si>
  <si>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</si>
  <si>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</si>
  <si>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</si>
  <si>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</si>
  <si>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</si>
  <si>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</si>
  <si>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</si>
  <si>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</si>
  <si>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</si>
  <si>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</si>
  <si>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</si>
  <si>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</si>
  <si>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</si>
  <si>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</si>
  <si>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</si>
  <si>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</si>
  <si>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</si>
  <si>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</si>
  <si>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</si>
  <si>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</si>
  <si>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</si>
  <si>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</si>
  <si>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</si>
  <si>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</si>
  <si>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</si>
  <si>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</si>
  <si>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</si>
  <si>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</si>
  <si>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</si>
  <si>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</si>
  <si>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</si>
  <si>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</si>
  <si>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</si>
  <si>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</si>
  <si>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</si>
  <si>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</si>
  <si>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</si>
  <si>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</si>
  <si>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</si>
  <si>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</si>
  <si>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</si>
  <si>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</si>
  <si>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</si>
  <si>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</si>
  <si>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</si>
  <si>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</si>
  <si>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</si>
  <si>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</si>
  <si>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</si>
  <si>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</si>
  <si>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</si>
  <si>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</si>
  <si>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</si>
  <si>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</si>
  <si>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</si>
  <si>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</si>
  <si>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</si>
  <si>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</si>
  <si>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</si>
  <si>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</si>
  <si>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</si>
  <si>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</si>
  <si>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</si>
  <si>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</si>
  <si>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</si>
  <si>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</si>
  <si>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</si>
  <si>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</si>
  <si>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</si>
  <si>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</si>
  <si>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</si>
  <si>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</si>
  <si>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</si>
  <si>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</si>
  <si>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</si>
  <si>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</si>
  <si>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</si>
  <si>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</si>
  <si>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</si>
  <si>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</si>
  <si>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</si>
  <si>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</si>
  <si>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</si>
  <si>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</si>
  <si>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</si>
  <si>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</si>
  <si>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</si>
  <si>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</si>
  <si>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</si>
  <si>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</si>
  <si>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</si>
  <si>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</si>
  <si>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</si>
  <si>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</si>
  <si>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</si>
  <si>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</si>
  <si>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</si>
  <si>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</si>
  <si>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</si>
  <si>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</si>
  <si>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</si>
  <si>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</si>
  <si>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</si>
  <si>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</si>
  <si>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</si>
  <si>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</si>
  <si>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</si>
  <si>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</si>
  <si>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</si>
  <si>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</si>
  <si>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</si>
  <si>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</si>
  <si>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</si>
  <si>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</si>
  <si>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</si>
  <si>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</si>
  <si>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</si>
  <si>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</si>
  <si>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</si>
  <si>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</si>
  <si>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</si>
  <si>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</si>
  <si>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</si>
  <si>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</si>
  <si>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</si>
  <si>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</si>
  <si>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</si>
  <si>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</si>
  <si>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</si>
  <si>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</si>
  <si>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</si>
  <si>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</si>
  <si>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</si>
  <si>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</si>
  <si>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</si>
  <si>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</si>
  <si>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</si>
  <si>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</si>
  <si>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</si>
  <si>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</si>
  <si>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</si>
  <si>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</si>
  <si>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</si>
  <si>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</si>
  <si>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</si>
  <si>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</si>
  <si>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</si>
  <si>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</si>
  <si>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</si>
  <si>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</si>
  <si>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</si>
  <si>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</si>
  <si>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</si>
  <si>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</si>
  <si>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</si>
  <si>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</si>
  <si>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</si>
  <si>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</si>
  <si>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</si>
  <si>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</si>
  <si>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</si>
  <si>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</si>
  <si>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</si>
  <si>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</si>
  <si>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</si>
  <si>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</si>
  <si>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</si>
  <si>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</si>
  <si>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</si>
  <si>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</si>
  <si>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</si>
  <si>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</si>
  <si>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</si>
  <si>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</si>
  <si>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</si>
  <si>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</si>
  <si>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</si>
  <si>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</si>
  <si>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</si>
  <si>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</si>
  <si>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</si>
  <si>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</si>
  <si>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</si>
  <si>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</si>
  <si>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</si>
  <si>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</si>
  <si>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</si>
  <si>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</si>
  <si>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</si>
  <si>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</si>
  <si>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</si>
  <si>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</si>
  <si>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</si>
  <si>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</si>
  <si>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</si>
  <si>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</si>
  <si>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</si>
  <si>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</si>
  <si>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</si>
  <si>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</si>
  <si>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</si>
  <si>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</si>
  <si>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</si>
  <si>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</si>
  <si>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</si>
  <si>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</si>
  <si>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</si>
  <si>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</si>
  <si>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</si>
  <si>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</si>
  <si>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</si>
  <si>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</si>
  <si>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</si>
  <si>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</si>
  <si>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</si>
  <si>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</si>
  <si>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</si>
  <si>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</si>
  <si>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</si>
  <si>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</si>
  <si>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</si>
  <si>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</si>
  <si>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</si>
  <si>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</si>
  <si>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</si>
  <si>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</si>
  <si>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</si>
  <si>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</si>
  <si>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</si>
  <si>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</si>
  <si>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</si>
  <si>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</si>
  <si>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</si>
  <si>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</si>
  <si>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</si>
  <si>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</si>
  <si>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</si>
  <si>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</si>
  <si>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</si>
  <si>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</si>
  <si>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</si>
  <si>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</si>
  <si>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</si>
  <si>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</si>
  <si>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</si>
  <si>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</si>
  <si>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</si>
  <si>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</si>
  <si>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</si>
  <si>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</si>
  <si>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</si>
  <si>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</si>
  <si>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</si>
  <si>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</si>
  <si>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</si>
  <si>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</si>
  <si>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</si>
  <si>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</si>
  <si>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</si>
  <si>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</si>
  <si>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</si>
  <si>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</si>
  <si>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</si>
  <si>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</si>
  <si>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</si>
  <si>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</si>
  <si>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</si>
  <si>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</si>
  <si>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</si>
  <si>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</si>
  <si>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</si>
  <si>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</si>
  <si>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</si>
  <si>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</si>
  <si>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</si>
  <si>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</si>
  <si>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</si>
  <si>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</si>
  <si>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</si>
  <si>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</si>
  <si>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</si>
  <si>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</si>
  <si>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</si>
  <si>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</si>
  <si>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</si>
  <si>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</si>
  <si>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</si>
  <si>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</si>
  <si>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</si>
  <si>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</si>
  <si>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</si>
  <si>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</si>
  <si>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</si>
  <si>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</si>
  <si>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</si>
  <si>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</si>
  <si>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</si>
  <si>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</si>
  <si>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</si>
  <si>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</si>
  <si>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</si>
  <si>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</si>
  <si>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</si>
  <si>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</si>
  <si>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</si>
  <si>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</si>
  <si>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</si>
  <si>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</si>
  <si>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</si>
  <si>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</si>
  <si>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</si>
  <si>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</si>
  <si>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</si>
  <si>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</si>
  <si>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</si>
  <si>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</si>
  <si>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</si>
  <si>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</si>
  <si>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</si>
  <si>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</si>
  <si>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</si>
  <si>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</si>
  <si>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</si>
  <si>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</si>
  <si>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</si>
  <si>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</si>
  <si>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</si>
  <si>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</si>
  <si>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</si>
  <si>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</si>
  <si>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</si>
  <si>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</si>
  <si>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</si>
  <si>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</si>
  <si>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</si>
  <si>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</si>
  <si>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</si>
  <si>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</si>
  <si>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</si>
  <si>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</si>
  <si>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</si>
  <si>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</si>
  <si>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</si>
  <si>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</si>
  <si>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</si>
  <si>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</si>
  <si>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</si>
  <si>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</si>
  <si>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</si>
  <si>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</si>
  <si>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</si>
  <si>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</si>
  <si>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</si>
  <si>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</si>
  <si>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</si>
  <si>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</si>
  <si>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</si>
  <si>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</si>
  <si>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</si>
  <si>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</si>
  <si>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</si>
  <si>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</si>
  <si>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</si>
  <si>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</si>
  <si>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</si>
  <si>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</si>
  <si>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</si>
  <si>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</si>
  <si>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</si>
  <si>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</si>
  <si>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</si>
  <si>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</si>
  <si>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</si>
  <si>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</si>
  <si>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</si>
  <si>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</si>
  <si>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</si>
  <si>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</si>
  <si>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</si>
  <si>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</si>
  <si>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</si>
  <si>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</si>
  <si>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</si>
  <si>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</si>
  <si>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</si>
  <si>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</si>
  <si>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</si>
  <si>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</si>
  <si>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</si>
  <si>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</si>
  <si>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</si>
  <si>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</si>
  <si>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</si>
  <si>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</si>
  <si>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</si>
  <si>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</si>
  <si>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</si>
  <si>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</si>
  <si>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</si>
  <si>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</si>
  <si>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</si>
  <si>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</si>
  <si>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</si>
  <si>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</si>
  <si>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</si>
  <si>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</si>
  <si>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</si>
  <si>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</si>
  <si>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</si>
  <si>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</si>
  <si>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</si>
  <si>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</si>
  <si>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</si>
  <si>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</si>
  <si>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</si>
  <si>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</si>
  <si>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</si>
  <si>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</si>
  <si>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</si>
  <si>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</si>
  <si>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</si>
  <si>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</si>
  <si>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</si>
  <si>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</si>
  <si>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</si>
  <si>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</si>
  <si>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</si>
  <si>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</si>
  <si>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</si>
  <si>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</si>
  <si>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</si>
  <si>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</si>
  <si>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</si>
  <si>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</si>
  <si>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</si>
  <si>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</si>
  <si>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</si>
  <si>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</si>
  <si>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</si>
  <si>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</si>
  <si>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</si>
  <si>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</si>
  <si>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</si>
  <si>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</si>
  <si>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</si>
  <si>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</si>
  <si>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</si>
  <si>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</si>
  <si>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</si>
  <si>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</si>
  <si>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</si>
  <si>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</si>
  <si>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</si>
  <si>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</si>
  <si>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</si>
  <si>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</si>
  <si>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</si>
  <si>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</si>
  <si>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</si>
  <si>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</si>
  <si>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</si>
  <si>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</si>
  <si>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</si>
  <si>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</si>
  <si>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</si>
  <si>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</si>
  <si>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</si>
  <si>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</si>
  <si>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</si>
  <si>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</si>
  <si>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</si>
  <si>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</si>
  <si>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</si>
  <si>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</si>
  <si>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</si>
  <si>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</si>
  <si>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</si>
  <si>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</si>
  <si>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</si>
  <si>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</si>
  <si>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</si>
  <si>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</si>
  <si>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</si>
  <si>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</si>
  <si>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</si>
  <si>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</si>
  <si>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</si>
  <si>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</si>
  <si>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</si>
  <si>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</si>
  <si>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</si>
  <si>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</si>
  <si>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</si>
  <si>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</si>
  <si>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</si>
  <si>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</si>
  <si>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</si>
  <si>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</si>
  <si>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</si>
  <si>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</si>
  <si>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</si>
  <si>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</si>
  <si>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</si>
  <si>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</si>
  <si>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</si>
  <si>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</si>
  <si>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</si>
  <si>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</si>
  <si>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</si>
  <si>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</si>
  <si>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</si>
  <si>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</si>
  <si>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</si>
  <si>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</si>
  <si>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</si>
  <si>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</si>
  <si>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</si>
  <si>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</si>
  <si>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</si>
  <si>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</si>
  <si>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</si>
  <si>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</si>
  <si>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</si>
  <si>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</si>
  <si>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</si>
  <si>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</si>
  <si>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</si>
  <si>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</si>
  <si>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</si>
  <si>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</si>
  <si>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</si>
  <si>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</si>
  <si>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</si>
  <si>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</si>
  <si>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</si>
  <si>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</si>
  <si>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</si>
  <si>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</si>
  <si>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</si>
  <si>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</si>
  <si>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</si>
  <si>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</si>
  <si>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</si>
  <si>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</si>
  <si>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</si>
  <si>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</si>
  <si>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</si>
  <si>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</si>
  <si>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</si>
  <si>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</si>
  <si>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</si>
  <si>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</si>
  <si>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</si>
  <si>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</si>
  <si>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</si>
  <si>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</si>
  <si>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</si>
  <si>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</si>
  <si>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</si>
  <si>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</si>
  <si>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</si>
  <si>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</si>
  <si>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</si>
  <si>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</si>
  <si>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</si>
  <si>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</si>
  <si>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</si>
  <si>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</si>
  <si>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</si>
  <si>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</si>
  <si>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</si>
  <si>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</si>
  <si>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</si>
  <si>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</si>
  <si>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</si>
  <si>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</si>
  <si>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</si>
  <si>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</si>
  <si>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</si>
  <si>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</si>
  <si>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</si>
  <si>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</si>
  <si>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</si>
  <si>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</si>
  <si>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</si>
  <si>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</si>
  <si>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</si>
  <si>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</si>
  <si>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</si>
  <si>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</si>
  <si>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</si>
  <si>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</si>
  <si>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</si>
  <si>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</si>
  <si>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</si>
  <si>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</si>
  <si>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</si>
  <si>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</si>
  <si>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</si>
  <si>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</si>
  <si>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</si>
  <si>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</si>
  <si>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</si>
  <si>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</si>
  <si>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</si>
  <si>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</si>
  <si>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</si>
  <si>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</si>
  <si>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</si>
  <si>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</si>
  <si>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</si>
  <si>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</si>
  <si>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</si>
  <si>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</si>
  <si>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</si>
  <si>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</si>
  <si>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</si>
  <si>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</si>
  <si>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</si>
  <si>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</si>
  <si>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</si>
  <si>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</si>
  <si>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</si>
  <si>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</si>
  <si>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</si>
  <si>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</si>
  <si>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</si>
  <si>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</si>
  <si>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</si>
  <si>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</si>
  <si>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</si>
  <si>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</si>
  <si>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</si>
  <si>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</si>
  <si>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</si>
  <si>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</si>
  <si>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</si>
  <si>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</si>
  <si>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</si>
  <si>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</si>
  <si>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</si>
  <si>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</si>
  <si>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</si>
  <si>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</si>
  <si>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</si>
  <si>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</si>
  <si>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</si>
  <si>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</si>
  <si>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</si>
  <si>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</si>
  <si>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</si>
  <si>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</si>
  <si>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</si>
  <si>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</si>
  <si>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</si>
  <si>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</si>
  <si>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</si>
  <si>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</si>
  <si>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</si>
  <si>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</si>
  <si>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</si>
  <si>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</si>
  <si>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</si>
  <si>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</si>
  <si>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</si>
  <si>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</si>
  <si>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</si>
  <si>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</si>
  <si>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</si>
  <si>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</si>
  <si>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</si>
  <si>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</si>
  <si>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</si>
  <si>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</si>
  <si>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</si>
  <si>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</si>
  <si>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</si>
  <si>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</si>
  <si>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</si>
  <si>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</si>
  <si>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</si>
  <si>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</si>
  <si>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</si>
  <si>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</si>
  <si>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</si>
  <si>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</si>
  <si>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</si>
  <si>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</si>
  <si>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</si>
  <si>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</si>
  <si>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</si>
  <si>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</si>
  <si>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</si>
  <si>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</si>
  <si>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</si>
  <si>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</si>
  <si>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</si>
  <si>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</si>
  <si>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</si>
  <si>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</si>
  <si>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</si>
  <si>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</si>
  <si>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</si>
  <si>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</si>
  <si>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</si>
  <si>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</si>
  <si>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</si>
  <si>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</si>
  <si>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</si>
  <si>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</si>
  <si>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</si>
  <si>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</si>
  <si>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</si>
  <si>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</si>
  <si>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</si>
  <si>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</si>
  <si>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</si>
  <si>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</si>
  <si>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</si>
  <si>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</si>
  <si>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</si>
  <si>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</si>
  <si>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</si>
  <si>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</si>
  <si>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</si>
  <si>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</si>
  <si>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</si>
  <si>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</si>
  <si>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</si>
  <si>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</si>
  <si>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</si>
  <si>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</si>
  <si>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</si>
  <si>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</si>
  <si>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</si>
  <si>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</si>
  <si>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</si>
  <si>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</si>
  <si>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</si>
  <si>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</si>
  <si>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</si>
  <si>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</si>
  <si>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</si>
  <si>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</si>
  <si>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</si>
  <si>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</si>
  <si>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</si>
  <si>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</si>
  <si>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</si>
  <si>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</si>
  <si>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</si>
  <si>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</si>
  <si>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</si>
  <si>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</si>
  <si>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</si>
  <si>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</si>
  <si>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</si>
  <si>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</si>
  <si>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</si>
  <si>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</si>
  <si>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</si>
  <si>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</si>
  <si>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</si>
  <si>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</si>
  <si>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</si>
  <si>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</si>
  <si>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</si>
  <si>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</si>
  <si>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</si>
  <si>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</si>
  <si>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</si>
  <si>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</si>
  <si>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</si>
  <si>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</si>
  <si>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</si>
  <si>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</si>
  <si>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</si>
  <si>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</si>
  <si>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</si>
  <si>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</si>
  <si>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</si>
  <si>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</si>
  <si>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</si>
  <si>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</si>
  <si>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</si>
  <si>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</si>
  <si>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</si>
  <si>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</si>
  <si>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</si>
  <si>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</si>
  <si>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</si>
  <si>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</si>
  <si>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</si>
  <si>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</si>
  <si>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</si>
  <si>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</si>
  <si>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</si>
  <si>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</si>
  <si>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</si>
  <si>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</si>
  <si>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</si>
  <si>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</si>
  <si>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</si>
  <si>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</si>
  <si>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</si>
  <si>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</si>
  <si>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</si>
  <si>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</si>
  <si>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</si>
  <si>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</si>
  <si>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</si>
  <si>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</si>
  <si>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</si>
  <si>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</si>
  <si>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</si>
  <si>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</si>
  <si>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</si>
  <si>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</si>
  <si>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</si>
  <si>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</si>
  <si>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</si>
  <si>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</si>
  <si>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</si>
  <si>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</si>
  <si>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</si>
  <si>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</si>
  <si>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</si>
  <si>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</si>
  <si>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</si>
  <si>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</si>
  <si>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</si>
  <si>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</si>
  <si>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</si>
  <si>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</si>
  <si>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</si>
  <si>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</si>
  <si>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</si>
  <si>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</si>
  <si>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</si>
  <si>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</si>
  <si>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</si>
  <si>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</si>
  <si>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</si>
  <si>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</si>
  <si>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</si>
  <si>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</si>
  <si>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</si>
  <si>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</si>
  <si>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</si>
  <si>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</si>
  <si>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</si>
  <si>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</si>
  <si>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</si>
  <si>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</si>
  <si>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</si>
  <si>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</si>
  <si>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</si>
  <si>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</si>
  <si>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</si>
  <si>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</si>
  <si>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</si>
  <si>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</si>
  <si>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</si>
  <si>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</si>
  <si>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</si>
  <si>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</si>
  <si>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</si>
  <si>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</si>
  <si>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</si>
  <si>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</si>
  <si>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</si>
  <si>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</si>
  <si>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</si>
  <si>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</si>
  <si>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</si>
  <si>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</si>
  <si>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</si>
  <si>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</si>
  <si>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</si>
  <si>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</si>
  <si>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</si>
  <si>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</si>
  <si>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</si>
  <si>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</si>
  <si>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</si>
  <si>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</si>
  <si>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</si>
  <si>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</si>
  <si>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</si>
  <si>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</si>
  <si>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</si>
  <si>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</si>
  <si>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</si>
  <si>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</si>
  <si>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</si>
  <si>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</si>
  <si>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</si>
  <si>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</si>
  <si>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</si>
  <si>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</si>
  <si>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</si>
  <si>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</si>
  <si>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</si>
  <si>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</si>
  <si>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</si>
  <si>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</si>
  <si>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</si>
  <si>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</si>
  <si>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</si>
  <si>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</si>
  <si>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</si>
  <si>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</si>
  <si>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</si>
  <si>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</si>
  <si>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</si>
  <si>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</si>
  <si>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</si>
  <si>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</si>
  <si>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</si>
  <si>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</si>
  <si>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</si>
  <si>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</si>
  <si>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</si>
  <si>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</si>
  <si>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</si>
  <si>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</si>
  <si>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</si>
  <si>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</si>
  <si>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</si>
  <si>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</si>
  <si>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</si>
  <si>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</si>
  <si>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</si>
  <si>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</si>
  <si>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</si>
  <si>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</si>
  <si>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</si>
  <si>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</si>
  <si>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</si>
  <si>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</si>
  <si>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</si>
  <si>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</si>
  <si>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</si>
  <si>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</si>
  <si>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</si>
  <si>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</si>
  <si>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</si>
  <si>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</si>
  <si>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</si>
  <si>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</si>
  <si>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</si>
  <si>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</si>
  <si>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</si>
  <si>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</si>
  <si>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</si>
  <si>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</si>
  <si>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</si>
  <si>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</si>
  <si>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</si>
  <si>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</si>
  <si>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</si>
  <si>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</si>
  <si>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</si>
  <si>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</si>
  <si>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</si>
  <si>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</si>
  <si>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</si>
  <si>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</si>
  <si>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</si>
  <si>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</si>
  <si>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</si>
  <si>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</si>
  <si>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</si>
  <si>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</si>
  <si>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</si>
  <si>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</si>
  <si>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</si>
  <si>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</si>
  <si>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</si>
  <si>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</si>
  <si>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</si>
  <si>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</si>
  <si>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</si>
  <si>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</si>
  <si>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</si>
  <si>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</si>
  <si>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</si>
  <si>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</si>
  <si>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</si>
  <si>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</si>
  <si>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</si>
  <si>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</si>
  <si>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</si>
  <si>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</si>
  <si>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</si>
  <si>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</si>
  <si>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</si>
  <si>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</si>
  <si>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</si>
  <si>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</si>
  <si>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</si>
  <si>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</si>
  <si>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</si>
  <si>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</si>
  <si>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</si>
  <si>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</si>
  <si>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</si>
  <si>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</si>
  <si>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</si>
  <si>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</si>
  <si>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</si>
  <si>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</si>
  <si>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</si>
  <si>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</si>
  <si>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</si>
  <si>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</si>
  <si>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</si>
  <si>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</si>
  <si>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</si>
  <si>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</si>
  <si>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</si>
  <si>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</si>
  <si>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</si>
  <si>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</si>
  <si>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</si>
  <si>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</si>
  <si>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</si>
  <si>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</si>
  <si>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</si>
  <si>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</si>
  <si>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</si>
  <si>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</si>
  <si>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</si>
  <si>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</si>
  <si>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</si>
  <si>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</si>
  <si>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</si>
  <si>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</si>
  <si>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</si>
  <si>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</si>
  <si>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</si>
  <si>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</si>
  <si>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</si>
  <si>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</si>
  <si>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</si>
  <si>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</si>
  <si>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</si>
  <si>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</si>
  <si>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</si>
  <si>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</si>
  <si>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</si>
  <si>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</si>
  <si>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</si>
  <si>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</si>
  <si>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</si>
  <si>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</si>
  <si>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</si>
  <si>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</si>
  <si>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</si>
  <si>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</si>
  <si>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</si>
  <si>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</si>
  <si>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</si>
  <si>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</si>
  <si>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</si>
  <si>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</si>
  <si>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</si>
  <si>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</si>
  <si>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</si>
  <si>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</si>
  <si>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</si>
  <si>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</si>
  <si>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</si>
  <si>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</si>
  <si>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</si>
  <si>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</si>
  <si>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</si>
  <si>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</si>
  <si>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</si>
  <si>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</si>
  <si>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</si>
  <si>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</si>
  <si>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</si>
  <si>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</si>
  <si>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</si>
  <si>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</si>
  <si>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</si>
  <si>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</si>
  <si>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</si>
  <si>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</si>
  <si>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</si>
  <si>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</si>
  <si>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</si>
  <si>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</si>
  <si>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</si>
  <si>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</si>
  <si>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</si>
  <si>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</si>
  <si>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</si>
  <si>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</si>
  <si>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</si>
  <si>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</si>
  <si>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</si>
  <si>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</si>
  <si>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</si>
  <si>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</si>
  <si>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</si>
  <si>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</si>
  <si>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</si>
  <si>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</si>
  <si>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</si>
  <si>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</si>
  <si>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</si>
  <si>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</si>
  <si>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</si>
  <si>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</si>
  <si>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</si>
  <si>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</si>
  <si>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</si>
  <si>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</si>
  <si>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</si>
  <si>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</si>
  <si>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</si>
  <si>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</si>
  <si>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</si>
  <si>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</si>
  <si>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</si>
  <si>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</si>
  <si>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</si>
  <si>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</si>
  <si>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</si>
  <si>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</si>
  <si>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</si>
  <si>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</si>
  <si>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</si>
  <si>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</si>
  <si>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</si>
  <si>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</si>
  <si>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</si>
  <si>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</si>
  <si>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</si>
  <si>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</si>
  <si>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</si>
  <si>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</si>
  <si>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</si>
  <si>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</si>
  <si>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</si>
  <si>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</si>
  <si>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</si>
  <si>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</si>
  <si>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</si>
  <si>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</si>
  <si>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</si>
  <si>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</si>
  <si>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</si>
  <si>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</si>
  <si>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</si>
  <si>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</si>
  <si>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</si>
  <si>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</si>
  <si>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</si>
  <si>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</si>
  <si>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</si>
  <si>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</si>
  <si>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</si>
  <si>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</si>
  <si>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</si>
  <si>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</si>
  <si>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</si>
  <si>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</si>
  <si>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</si>
  <si>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</si>
  <si>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</si>
  <si>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</si>
  <si>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</si>
  <si>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</si>
  <si>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</si>
  <si>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</si>
  <si>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</si>
  <si>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</si>
  <si>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</si>
  <si>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</si>
  <si>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</si>
  <si>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</si>
  <si>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</si>
  <si>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</si>
  <si>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</si>
  <si>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</si>
  <si>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</si>
  <si>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</si>
  <si>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</si>
  <si>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</si>
  <si>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</si>
  <si>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</si>
  <si>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</si>
  <si>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</si>
  <si>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</si>
  <si>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</si>
  <si>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</si>
  <si>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</si>
  <si>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</si>
  <si>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</si>
  <si>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</si>
  <si>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</si>
  <si>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</si>
  <si>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</si>
  <si>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</si>
  <si>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</si>
  <si>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</si>
  <si>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</si>
  <si>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</si>
  <si>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</si>
  <si>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</si>
  <si>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</si>
  <si>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</si>
  <si>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</si>
  <si>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</si>
  <si>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</si>
  <si>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</si>
  <si>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</si>
  <si>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</si>
  <si>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</si>
  <si>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</si>
  <si>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</si>
  <si>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</si>
  <si>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</si>
  <si>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</si>
  <si>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</si>
  <si>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</si>
  <si>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</si>
  <si>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</si>
  <si>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</si>
  <si>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</si>
  <si>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</si>
  <si>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</si>
  <si>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</si>
  <si>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</si>
  <si>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</si>
  <si>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</si>
  <si>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</si>
  <si>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</si>
  <si>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</si>
  <si>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</si>
  <si>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</si>
  <si>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</si>
  <si>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</si>
  <si>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</si>
  <si>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</si>
  <si>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</si>
  <si>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</si>
  <si>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</si>
  <si>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</si>
  <si>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</si>
  <si>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</si>
  <si>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</si>
  <si>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</si>
  <si>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</si>
  <si>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</si>
  <si>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</si>
  <si>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</si>
  <si>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</si>
  <si>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</si>
  <si>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</si>
  <si>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</si>
  <si>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</si>
  <si>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</si>
  <si>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</si>
  <si>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</si>
  <si>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</si>
  <si>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</si>
  <si>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</si>
  <si>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</si>
  <si>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</si>
  <si>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</si>
  <si>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</si>
  <si>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</si>
  <si>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</si>
  <si>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</si>
  <si>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</si>
  <si>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</si>
  <si>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</si>
  <si>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</si>
  <si>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</si>
  <si>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</si>
  <si>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</si>
  <si>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</si>
  <si>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</si>
  <si>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</si>
  <si>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</si>
  <si>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</si>
  <si>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</si>
  <si>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</si>
  <si>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</si>
  <si>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</si>
  <si>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</si>
  <si>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</si>
  <si>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</si>
  <si>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</si>
  <si>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</si>
  <si>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</si>
  <si>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</si>
  <si>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</si>
  <si>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</si>
  <si>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</si>
  <si>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</si>
  <si>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</si>
  <si>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</si>
  <si>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</si>
  <si>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</si>
  <si>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</si>
  <si>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</si>
  <si>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</si>
  <si>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</si>
  <si>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</si>
  <si>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</si>
  <si>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</si>
  <si>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</si>
  <si>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</si>
  <si>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</si>
  <si>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</si>
  <si>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</si>
  <si>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</si>
  <si>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</si>
  <si>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</si>
  <si>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</si>
  <si>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</si>
  <si>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</si>
  <si>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</si>
  <si>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</si>
  <si>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</si>
  <si>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</si>
  <si>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</si>
  <si>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</si>
  <si>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</si>
  <si>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</si>
  <si>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</si>
  <si>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</si>
  <si>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</si>
  <si>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</si>
  <si>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</si>
  <si>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</si>
  <si>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</si>
  <si>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</si>
  <si>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</si>
  <si>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</si>
  <si>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</si>
  <si>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</si>
  <si>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</si>
  <si>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</si>
  <si>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</si>
  <si>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</si>
  <si>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</si>
  <si>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</si>
  <si>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</si>
  <si>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</si>
  <si>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</si>
  <si>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</si>
  <si>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</si>
  <si>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</si>
  <si>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</si>
  <si>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</si>
  <si>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</si>
  <si>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</si>
  <si>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</si>
  <si>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</si>
  <si>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</si>
  <si>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</si>
  <si>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</si>
  <si>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</si>
  <si>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</si>
  <si>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</si>
  <si>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</si>
  <si>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</si>
  <si>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</si>
  <si>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</si>
  <si>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</si>
  <si>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</si>
  <si>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</si>
  <si>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</si>
  <si>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</si>
  <si>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</si>
  <si>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</si>
  <si>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</si>
  <si>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</si>
  <si>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</si>
  <si>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</si>
  <si>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</si>
  <si>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</si>
  <si>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</si>
  <si>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</si>
  <si>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</si>
  <si>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</si>
  <si>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</si>
  <si>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</si>
  <si>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</si>
  <si>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</si>
  <si>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</si>
  <si>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</si>
  <si>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</si>
  <si>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</si>
  <si>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</si>
  <si>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</si>
  <si>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</si>
  <si>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</si>
  <si>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</si>
  <si>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</si>
  <si>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</si>
  <si>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</si>
  <si>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</si>
  <si>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</si>
  <si>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</si>
  <si>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</si>
  <si>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</si>
  <si>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</si>
  <si>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</si>
  <si>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</si>
  <si>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</si>
  <si>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</si>
  <si>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</si>
  <si>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</si>
  <si>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</si>
  <si>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</si>
  <si>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</si>
  <si>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</si>
  <si>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</si>
  <si>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</si>
  <si>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</si>
  <si>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</si>
  <si>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</si>
  <si>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</si>
  <si>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</si>
  <si>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</si>
  <si>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</si>
  <si>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</si>
  <si>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</si>
  <si>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</si>
  <si>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</si>
  <si>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</si>
  <si>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</si>
  <si>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</si>
  <si>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</si>
  <si>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</si>
  <si>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</si>
  <si>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</si>
  <si>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</si>
  <si>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</si>
  <si>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</si>
  <si>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</si>
  <si>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</si>
  <si>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</si>
  <si>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</si>
  <si>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</si>
  <si>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</si>
  <si>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</si>
  <si>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</si>
  <si>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</si>
  <si>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</si>
  <si>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</si>
  <si>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</si>
  <si>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</si>
  <si>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</si>
  <si>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</si>
  <si>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</si>
  <si>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</si>
  <si>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</si>
  <si>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</si>
  <si>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</si>
  <si>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</si>
  <si>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</si>
  <si>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</si>
  <si>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</si>
  <si>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</si>
  <si>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</si>
  <si>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</si>
  <si>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</si>
  <si>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</si>
  <si>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</si>
  <si>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</si>
  <si>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</si>
  <si>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</si>
  <si>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</si>
  <si>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</si>
  <si>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</si>
  <si>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</si>
  <si>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</si>
  <si>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</si>
  <si>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</si>
  <si>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</si>
  <si>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</si>
  <si>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</si>
  <si>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</si>
  <si>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</si>
  <si>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</si>
  <si>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</si>
  <si>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</si>
  <si>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</si>
  <si>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</si>
  <si>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</si>
  <si>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</si>
  <si>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</si>
  <si>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</si>
  <si>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</si>
  <si>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</si>
  <si>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</si>
  <si>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</si>
  <si>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</si>
  <si>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</si>
  <si>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</si>
  <si>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</si>
  <si>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</si>
  <si>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</si>
  <si>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</si>
  <si>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</si>
  <si>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</si>
  <si>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</si>
  <si>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</si>
  <si>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</si>
  <si>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</si>
  <si>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</si>
  <si>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</si>
  <si>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</si>
  <si>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</si>
  <si>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</si>
  <si>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</si>
  <si>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</si>
  <si>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</si>
  <si>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</si>
  <si>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</si>
  <si>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</si>
  <si>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</si>
  <si>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</si>
  <si>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</si>
  <si>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</si>
  <si>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</si>
  <si>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</si>
  <si>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</si>
  <si>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</si>
  <si>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</si>
  <si>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</si>
  <si>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</si>
  <si>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</si>
  <si>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</si>
  <si>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</si>
  <si>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</si>
  <si>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</si>
  <si>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</si>
  <si>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</si>
  <si>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</si>
  <si>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</si>
  <si>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</si>
  <si>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</si>
  <si>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</si>
  <si>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</si>
  <si>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</si>
  <si>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</si>
  <si>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</si>
  <si>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</si>
  <si>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</si>
  <si>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</si>
  <si>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</si>
  <si>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</si>
  <si>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</si>
  <si>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</si>
  <si>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</si>
  <si>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</si>
  <si>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</si>
  <si>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</si>
  <si>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</si>
  <si>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</si>
  <si>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</si>
  <si>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</si>
  <si>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</si>
  <si>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</si>
  <si>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</si>
  <si>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</si>
  <si>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</si>
  <si>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</si>
  <si>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</si>
  <si>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</si>
  <si>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</si>
  <si>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</si>
  <si>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</si>
  <si>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</si>
  <si>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</si>
  <si>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</si>
  <si>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</si>
  <si>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</si>
  <si>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</si>
  <si>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</si>
  <si>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</si>
  <si>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</si>
  <si>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</si>
  <si>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</si>
  <si>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</si>
  <si>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</si>
  <si>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</si>
  <si>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</si>
  <si>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</si>
  <si>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</si>
  <si>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</si>
  <si>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</si>
  <si>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</si>
  <si>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</si>
  <si>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</si>
  <si>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</si>
  <si>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</si>
  <si>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</si>
  <si>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</si>
  <si>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</si>
  <si>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</si>
  <si>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</si>
  <si>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</si>
  <si>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</si>
  <si>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</si>
  <si>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</si>
  <si>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</si>
  <si>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</si>
  <si>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</si>
  <si>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</si>
  <si>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</si>
  <si>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</si>
  <si>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</si>
  <si>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</si>
  <si>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</si>
  <si>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</si>
  <si>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</si>
  <si>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</si>
  <si>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</si>
  <si>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</si>
  <si>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</si>
  <si>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</si>
  <si>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</si>
  <si>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</si>
  <si>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</si>
  <si>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</si>
  <si>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</si>
  <si>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</si>
  <si>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</si>
  <si>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</si>
  <si>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</si>
  <si>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</si>
  <si>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</si>
  <si>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</si>
  <si>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</si>
  <si>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</si>
  <si>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</si>
  <si>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</si>
  <si>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</si>
  <si>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</si>
  <si>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</si>
  <si>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</si>
  <si>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</si>
  <si>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</si>
  <si>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</si>
  <si>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</si>
  <si>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</si>
  <si>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</si>
  <si>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</si>
  <si>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</si>
  <si>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</si>
  <si>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</si>
  <si>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</si>
  <si>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</si>
  <si>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</si>
  <si>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</si>
  <si>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</si>
  <si>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</si>
  <si>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</si>
  <si>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</si>
  <si>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</si>
  <si>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</si>
  <si>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</si>
  <si>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</si>
  <si>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</si>
  <si>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</si>
  <si>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</si>
  <si>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</si>
  <si>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</si>
  <si>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</si>
  <si>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</si>
  <si>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</si>
  <si>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</si>
  <si>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</si>
  <si>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</si>
  <si>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</si>
  <si>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</si>
  <si>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</si>
  <si>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</si>
  <si>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</si>
  <si>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</si>
  <si>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</si>
  <si>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</si>
  <si>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</si>
  <si>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</si>
  <si>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</si>
  <si>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</si>
  <si>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</si>
  <si>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</si>
  <si>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</si>
  <si>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</si>
  <si>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</si>
  <si>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</si>
  <si>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</si>
  <si>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</si>
  <si>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</si>
  <si>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</si>
  <si>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</si>
  <si>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</si>
  <si>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</si>
  <si>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</si>
  <si>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</si>
  <si>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</si>
  <si>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</si>
  <si>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</si>
  <si>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</si>
  <si>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</si>
  <si>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</si>
  <si>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</si>
  <si>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</si>
  <si>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</si>
  <si>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</si>
  <si>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</si>
  <si>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</si>
  <si>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</si>
  <si>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</si>
  <si>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</si>
  <si>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</si>
  <si>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</si>
  <si>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</si>
  <si>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</si>
  <si>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</si>
  <si>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</si>
  <si>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</si>
  <si>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</si>
  <si>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</si>
  <si>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</si>
  <si>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</si>
  <si>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</si>
  <si>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</si>
  <si>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</si>
  <si>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</si>
  <si>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</si>
  <si>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</si>
  <si>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</si>
  <si>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</si>
  <si>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</si>
  <si>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</si>
  <si>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</si>
  <si>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</si>
  <si>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</si>
  <si>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</si>
  <si>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</si>
  <si>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</si>
  <si>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</si>
  <si>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</si>
  <si>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</si>
  <si>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</si>
  <si>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</si>
  <si>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</si>
  <si>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</si>
  <si>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</si>
  <si>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</si>
  <si>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</si>
  <si>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</si>
  <si>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</si>
  <si>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</si>
  <si>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</si>
  <si>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</si>
  <si>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</si>
  <si>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</si>
  <si>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</si>
  <si>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</si>
  <si>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</si>
  <si>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</si>
  <si>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</si>
  <si>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</si>
  <si>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</si>
  <si>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</si>
  <si>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</si>
  <si>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</si>
  <si>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</si>
  <si>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</si>
  <si>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</si>
  <si>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</si>
  <si>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</si>
  <si>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</si>
  <si>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</si>
  <si>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</si>
  <si>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</si>
  <si>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</si>
  <si>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</si>
  <si>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</si>
  <si>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</si>
  <si>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</si>
  <si>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</si>
  <si>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</si>
  <si>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</si>
  <si>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</si>
  <si>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</si>
  <si>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</si>
  <si>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</si>
  <si>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</si>
  <si>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</si>
  <si>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</si>
  <si>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</si>
  <si>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</si>
  <si>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</si>
  <si>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</si>
  <si>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</si>
  <si>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</si>
  <si>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</si>
  <si>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</si>
  <si>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</si>
  <si>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</si>
  <si>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</si>
  <si>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</si>
  <si>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</si>
  <si>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</si>
  <si>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</si>
  <si>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</si>
  <si>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</si>
  <si>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</si>
  <si>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</si>
  <si>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</si>
  <si>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</si>
  <si>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</si>
  <si>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</si>
  <si>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</si>
  <si>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</si>
  <si>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</si>
  <si>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</si>
  <si>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</si>
  <si>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</si>
  <si>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</si>
  <si>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</si>
  <si>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</si>
  <si>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</si>
  <si>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</si>
  <si>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</si>
  <si>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</si>
  <si>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</si>
  <si>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</si>
  <si>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</si>
  <si>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</si>
  <si>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</si>
  <si>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</si>
  <si>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</si>
  <si>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</si>
  <si>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</si>
  <si>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</si>
  <si>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</si>
  <si>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</si>
  <si>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</si>
  <si>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</si>
  <si>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</si>
  <si>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</si>
  <si>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</si>
  <si>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</si>
  <si>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</si>
  <si>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</si>
  <si>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</si>
  <si>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</si>
  <si>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</si>
  <si>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</si>
  <si>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</si>
  <si>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</si>
  <si>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</si>
  <si>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</si>
  <si>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</si>
  <si>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</si>
  <si>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</si>
  <si>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</si>
  <si>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</si>
  <si>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</si>
  <si>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</si>
  <si>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</si>
  <si>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</si>
  <si>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</si>
  <si>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</si>
  <si>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</si>
  <si>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</si>
  <si>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</si>
  <si>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</si>
  <si>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</si>
  <si>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</si>
  <si>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</si>
  <si>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</si>
  <si>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</si>
  <si>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</si>
  <si>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</si>
  <si>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</si>
  <si>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</si>
  <si>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</si>
  <si>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</si>
  <si>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</si>
  <si>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</si>
  <si>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</si>
  <si>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</si>
  <si>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</si>
  <si>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</si>
  <si>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</si>
  <si>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</si>
  <si>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</si>
  <si>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</si>
  <si>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</si>
  <si>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</si>
  <si>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</si>
  <si>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</si>
  <si>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</si>
  <si>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</si>
  <si>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</si>
  <si>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</si>
  <si>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</si>
  <si>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</si>
  <si>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</si>
  <si>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</si>
  <si>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</si>
  <si>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</si>
  <si>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</si>
  <si>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</si>
  <si>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</si>
  <si>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</si>
  <si>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</si>
  <si>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</si>
  <si>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</si>
  <si>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</si>
  <si>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</si>
  <si>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</si>
  <si>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</si>
  <si>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</si>
  <si>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</si>
  <si>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</si>
  <si>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</si>
  <si>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</si>
  <si>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</si>
  <si>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</si>
  <si>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</si>
  <si>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</si>
  <si>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</si>
  <si>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</si>
  <si>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</si>
  <si>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</si>
  <si>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</si>
  <si>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</si>
  <si>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</si>
  <si>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</si>
  <si>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</si>
  <si>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</si>
  <si>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</si>
  <si>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</si>
  <si>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</si>
  <si>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</si>
  <si>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</si>
  <si>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</si>
  <si>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</si>
  <si>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</si>
  <si>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</si>
  <si>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</si>
  <si>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</si>
  <si>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</si>
  <si>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</si>
  <si>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</si>
  <si>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</si>
  <si>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</si>
  <si>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</si>
  <si>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</si>
  <si>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</si>
  <si>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</si>
  <si>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</si>
  <si>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</si>
  <si>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</si>
  <si>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</si>
  <si>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</si>
  <si>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</si>
  <si>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</si>
  <si>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</si>
  <si>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</si>
  <si>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</si>
  <si>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</si>
  <si>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</si>
  <si>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</si>
  <si>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</si>
  <si>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</si>
  <si>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</si>
  <si>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</si>
  <si>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</si>
  <si>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</si>
  <si>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</si>
  <si>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</si>
  <si>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</si>
  <si>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</si>
  <si>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</si>
  <si>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</si>
  <si>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</si>
  <si>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</si>
  <si>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</si>
  <si>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</si>
  <si>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</si>
  <si>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</si>
  <si>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</si>
  <si>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</si>
  <si>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</si>
  <si>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</si>
  <si>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</si>
  <si>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</si>
  <si>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</si>
  <si>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</si>
  <si>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</si>
  <si>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</si>
  <si>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</si>
  <si>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</si>
  <si>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</si>
  <si>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</si>
  <si>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</si>
  <si>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</si>
  <si>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</si>
  <si>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</si>
  <si>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</si>
  <si>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</si>
  <si>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</si>
  <si>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</si>
  <si>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</si>
  <si>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</si>
  <si>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</si>
  <si>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</si>
  <si>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</si>
  <si>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</si>
  <si>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</si>
  <si>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</si>
  <si>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</si>
  <si>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</si>
  <si>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</si>
  <si>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</si>
  <si>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</si>
  <si>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</si>
  <si>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</si>
  <si>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</si>
  <si>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</si>
  <si>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</si>
  <si>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</si>
  <si>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</si>
  <si>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</si>
  <si>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</si>
  <si>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</si>
  <si>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</si>
  <si>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</si>
  <si>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</si>
  <si>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</si>
  <si>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</si>
  <si>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</si>
  <si>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</si>
  <si>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</si>
  <si>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</si>
  <si>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</si>
  <si>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</si>
  <si>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</si>
  <si>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</si>
  <si>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</si>
  <si>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</si>
  <si>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</si>
  <si>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</si>
  <si>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</si>
  <si>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</si>
  <si>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</si>
  <si>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</si>
  <si>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</si>
  <si>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</si>
  <si>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</si>
  <si>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</si>
  <si>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</si>
  <si>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</si>
  <si>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</si>
  <si>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</si>
  <si>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</si>
  <si>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</si>
  <si>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</si>
  <si>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</si>
  <si>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</si>
  <si>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</si>
  <si>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</si>
  <si>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</si>
  <si>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</si>
  <si>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</si>
  <si>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</si>
  <si>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</si>
  <si>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</si>
  <si>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</si>
  <si>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</si>
  <si>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</si>
  <si>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</si>
  <si>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</si>
  <si>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</si>
  <si>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</si>
  <si>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</si>
  <si>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</si>
  <si>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</si>
  <si>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</si>
  <si>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</si>
  <si>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</si>
  <si>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</si>
  <si>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</si>
  <si>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</si>
  <si>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</si>
  <si>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</si>
  <si>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</si>
  <si>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</si>
  <si>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</si>
  <si>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</si>
  <si>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</si>
  <si>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</si>
  <si>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</si>
  <si>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</si>
  <si>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</si>
  <si>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</si>
  <si>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</si>
  <si>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</si>
  <si>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</si>
  <si>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</si>
  <si>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</si>
  <si>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</si>
  <si>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</si>
  <si>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</si>
  <si>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</si>
  <si>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</si>
  <si>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</si>
  <si>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</si>
  <si>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</si>
  <si>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</si>
  <si>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</si>
  <si>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</si>
  <si>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</si>
  <si>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</si>
  <si>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</si>
  <si>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</si>
  <si>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</si>
  <si>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</si>
  <si>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</si>
  <si>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</si>
  <si>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</si>
  <si>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</si>
  <si>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</si>
  <si>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</si>
  <si>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</si>
  <si>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</si>
  <si>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</si>
  <si>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</si>
  <si>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</si>
  <si>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</si>
  <si>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</si>
  <si>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</si>
  <si>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</si>
  <si>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</si>
  <si>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</si>
  <si>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</si>
  <si>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</si>
  <si>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</si>
  <si>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</si>
  <si>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</si>
  <si>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</si>
  <si>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</si>
  <si>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</si>
  <si>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</si>
  <si>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</si>
  <si>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</si>
  <si>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</si>
  <si>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</si>
  <si>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</si>
  <si>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</si>
  <si>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</si>
  <si>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</si>
  <si>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</si>
  <si>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</si>
  <si>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</si>
  <si>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</si>
  <si>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</si>
  <si>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</si>
  <si>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</si>
  <si>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</si>
  <si>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</si>
  <si>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</si>
  <si>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</si>
  <si>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</si>
  <si>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</si>
  <si>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</si>
  <si>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</si>
  <si>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</si>
  <si>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</si>
  <si>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</si>
  <si>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</si>
  <si>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</si>
  <si>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</si>
  <si>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</si>
  <si>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</si>
  <si>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</si>
  <si>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</si>
  <si>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</si>
  <si>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</si>
  <si>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</si>
  <si>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</si>
  <si>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</si>
  <si>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</si>
  <si>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</si>
  <si>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</si>
  <si>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</si>
  <si>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</si>
  <si>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</si>
  <si>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</si>
  <si>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</si>
  <si>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</si>
  <si>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</si>
  <si>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</si>
  <si>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</si>
  <si>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</si>
  <si>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</si>
  <si>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</si>
  <si>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</si>
  <si>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</si>
  <si>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</si>
  <si>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</si>
  <si>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</si>
  <si>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</si>
  <si>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</si>
  <si>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</si>
  <si>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</si>
  <si>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</si>
  <si>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</si>
  <si>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</si>
  <si>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</si>
  <si>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</si>
  <si>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</si>
  <si>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</si>
  <si>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</si>
  <si>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</si>
  <si>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</si>
  <si>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</si>
  <si>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</si>
  <si>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</si>
  <si>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</si>
  <si>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</si>
  <si>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</si>
  <si>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</si>
  <si>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</si>
  <si>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</si>
  <si>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</si>
  <si>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</si>
  <si>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</si>
  <si>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</si>
  <si>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</si>
  <si>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</si>
  <si>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</si>
  <si>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</si>
  <si>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</si>
  <si>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</si>
  <si>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</si>
  <si>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</si>
  <si>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</si>
  <si>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</si>
  <si>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</si>
  <si>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</si>
  <si>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</si>
  <si>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</si>
  <si>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</si>
  <si>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</si>
  <si>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</si>
  <si>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</si>
  <si>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</si>
  <si>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</si>
  <si>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</si>
  <si>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</si>
  <si>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</si>
  <si>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</si>
  <si>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</si>
  <si>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</si>
  <si>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</si>
  <si>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</si>
  <si>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</si>
  <si>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</si>
  <si>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</si>
  <si>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</si>
  <si>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</si>
  <si>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</si>
  <si>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</si>
  <si>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</si>
  <si>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</si>
  <si>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</si>
  <si>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</si>
  <si>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</si>
  <si>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</si>
  <si>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</si>
  <si>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</si>
  <si>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</si>
  <si>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</si>
  <si>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</si>
  <si>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</si>
  <si>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</si>
  <si>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</si>
  <si>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</si>
  <si>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</si>
  <si>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</si>
  <si>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</si>
  <si>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</si>
  <si>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</si>
  <si>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</si>
  <si>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</si>
  <si>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</si>
  <si>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</si>
  <si>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</si>
  <si>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</si>
  <si>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</si>
  <si>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</si>
  <si>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</si>
  <si>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</si>
  <si>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</si>
  <si>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</si>
  <si>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</si>
  <si>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</si>
  <si>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</si>
  <si>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</si>
  <si>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</si>
  <si>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</si>
  <si>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</si>
  <si>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</si>
  <si>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</si>
  <si>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</si>
  <si>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</si>
  <si>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</si>
  <si>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</si>
  <si>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</si>
  <si>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</si>
  <si>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</si>
  <si>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</si>
  <si>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</si>
  <si>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</si>
  <si>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</si>
  <si>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</si>
  <si>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</si>
  <si>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</si>
  <si>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</si>
  <si>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</si>
  <si>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</si>
  <si>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</si>
  <si>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</si>
  <si>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</si>
  <si>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</si>
  <si>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</si>
  <si>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</si>
  <si>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</si>
  <si>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</si>
  <si>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</si>
  <si>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</si>
  <si>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</si>
  <si>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</si>
  <si>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</si>
  <si>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</si>
  <si>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</si>
  <si>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</si>
  <si>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</si>
  <si>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</si>
  <si>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</si>
  <si>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</si>
  <si>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</si>
  <si>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</si>
  <si>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</si>
  <si>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</si>
  <si>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</si>
  <si>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</si>
  <si>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</si>
  <si>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</si>
  <si>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</si>
  <si>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</si>
  <si>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</si>
  <si>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</si>
  <si>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</si>
  <si>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</si>
  <si>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</si>
  <si>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</si>
  <si>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</si>
  <si>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</si>
  <si>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</si>
  <si>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</si>
  <si>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</si>
  <si>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</si>
  <si>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</si>
  <si>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</si>
  <si>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</si>
  <si>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</si>
  <si>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</si>
  <si>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</si>
  <si>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</si>
  <si>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</si>
  <si>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</si>
  <si>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</si>
  <si>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</si>
  <si>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</si>
  <si>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</si>
  <si>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</si>
  <si>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</si>
  <si>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</si>
  <si>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</si>
  <si>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</si>
  <si>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</si>
  <si>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</si>
  <si>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</si>
  <si>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</si>
  <si>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</si>
  <si>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</si>
  <si>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</si>
  <si>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</si>
  <si>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</si>
  <si>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</si>
  <si>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</si>
  <si>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</si>
  <si>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</si>
  <si>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</si>
  <si>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</si>
  <si>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</si>
  <si>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</si>
  <si>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</si>
  <si>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</si>
  <si>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</si>
  <si>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</si>
  <si>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</si>
  <si>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</si>
  <si>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</si>
  <si>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</si>
  <si>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</si>
  <si>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</si>
  <si>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</si>
  <si>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</si>
  <si>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</si>
  <si>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</si>
  <si>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</si>
  <si>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</si>
  <si>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</si>
  <si>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</si>
  <si>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</si>
  <si>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</si>
  <si>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</si>
  <si>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</si>
  <si>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</si>
  <si>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</si>
  <si>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</si>
  <si>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</si>
  <si>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</si>
  <si>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</si>
  <si>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</si>
  <si>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</si>
  <si>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</si>
  <si>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</si>
  <si>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</si>
  <si>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</si>
  <si>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</si>
  <si>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</si>
  <si>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</si>
  <si>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</si>
  <si>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</si>
  <si>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</si>
  <si>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</si>
  <si>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</si>
  <si>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</si>
  <si>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</si>
  <si>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</si>
  <si>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</si>
  <si>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</si>
  <si>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</si>
  <si>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</si>
  <si>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</si>
  <si>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</si>
  <si>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</si>
  <si>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</si>
  <si>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</si>
  <si>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</si>
  <si>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</si>
  <si>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</si>
  <si>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</si>
  <si>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</si>
  <si>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</si>
  <si>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</si>
  <si>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</si>
  <si>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</si>
  <si>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</si>
  <si>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</si>
  <si>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</si>
  <si>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</si>
  <si>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</si>
  <si>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</si>
  <si>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</si>
  <si>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</si>
  <si>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</si>
  <si>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</si>
  <si>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</si>
  <si>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</si>
  <si>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</si>
  <si>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</si>
  <si>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</si>
  <si>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</si>
  <si>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</si>
  <si>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</si>
  <si>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</si>
  <si>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</si>
  <si>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</si>
  <si>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</si>
  <si>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</si>
  <si>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</si>
  <si>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</si>
  <si>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</si>
  <si>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</si>
  <si>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</si>
  <si>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</si>
  <si>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</si>
  <si>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</si>
  <si>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</si>
  <si>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</si>
  <si>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</si>
  <si>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</si>
  <si>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</si>
  <si>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</si>
  <si>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</si>
  <si>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</si>
  <si>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</si>
  <si>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</si>
  <si>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</si>
  <si>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</si>
  <si>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</si>
  <si>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</si>
  <si>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</si>
  <si>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</si>
  <si>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</si>
  <si>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</si>
  <si>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</si>
  <si>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</si>
  <si>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</si>
  <si>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</si>
  <si>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</si>
  <si>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</si>
  <si>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</si>
  <si>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</si>
  <si>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</si>
  <si>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</si>
  <si>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</si>
  <si>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</si>
  <si>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</si>
  <si>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</si>
  <si>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</si>
  <si>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</si>
  <si>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</si>
  <si>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</si>
  <si>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</si>
  <si>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</si>
  <si>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</si>
  <si>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</si>
  <si>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</si>
  <si>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</si>
  <si>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</si>
  <si>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</si>
  <si>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</si>
  <si>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</si>
  <si>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</si>
  <si>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</si>
  <si>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</si>
  <si>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</si>
  <si>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</si>
  <si>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</si>
  <si>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</si>
  <si>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</si>
  <si>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</si>
  <si>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</si>
  <si>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</si>
  <si>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</si>
  <si>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</si>
  <si>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</si>
  <si>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</si>
  <si>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</si>
  <si>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</si>
  <si>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</si>
  <si>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</si>
  <si>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</si>
  <si>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</si>
  <si>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</si>
  <si>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</si>
  <si>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</si>
  <si>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</si>
  <si>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</si>
  <si>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</si>
  <si>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</si>
  <si>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</si>
  <si>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</si>
  <si>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</si>
  <si>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</si>
  <si>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</si>
  <si>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</si>
  <si>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</si>
  <si>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</si>
  <si>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</si>
  <si>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</si>
  <si>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</si>
  <si>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</si>
  <si>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</si>
  <si>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</si>
  <si>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</si>
  <si>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</si>
  <si>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</si>
  <si>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</si>
  <si>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</si>
  <si>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</si>
  <si>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</si>
  <si>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</si>
  <si>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</si>
  <si>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</si>
  <si>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</si>
  <si>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</si>
  <si>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</si>
  <si>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</si>
  <si>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</si>
  <si>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</si>
  <si>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</si>
  <si>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</si>
  <si>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</si>
  <si>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</si>
  <si>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</si>
  <si>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</si>
  <si>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</si>
  <si>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</si>
  <si>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</si>
  <si>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</si>
  <si>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</si>
  <si>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</si>
  <si>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</si>
  <si>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</si>
  <si>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</si>
  <si>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</si>
  <si>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</si>
  <si>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</si>
  <si>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</si>
  <si>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</si>
  <si>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</si>
  <si>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</si>
  <si>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</si>
  <si>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</si>
  <si>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</si>
  <si>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</si>
  <si>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</si>
  <si>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</si>
  <si>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</si>
  <si>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</si>
  <si>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</si>
  <si>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</si>
  <si>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</si>
  <si>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</si>
  <si>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</si>
  <si>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</si>
  <si>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</si>
  <si>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</si>
  <si>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</si>
  <si>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</si>
  <si>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</si>
  <si>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</si>
  <si>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</si>
  <si>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</si>
  <si>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</si>
  <si>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</si>
  <si>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</si>
  <si>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</si>
  <si>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</si>
  <si>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</si>
  <si>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</si>
  <si>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</si>
  <si>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</si>
  <si>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</si>
  <si>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</si>
  <si>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</si>
  <si>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</si>
  <si>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</si>
  <si>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</si>
  <si>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</si>
  <si>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</si>
  <si>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</si>
  <si>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</si>
  <si>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</si>
  <si>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</si>
  <si>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</si>
  <si>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</si>
  <si>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</si>
  <si>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</si>
  <si>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</si>
  <si>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</si>
  <si>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</si>
  <si>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</si>
  <si>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</si>
  <si>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</si>
  <si>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</si>
  <si>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</si>
  <si>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</si>
  <si>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</si>
  <si>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</si>
  <si>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</si>
  <si>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</si>
  <si>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</si>
  <si>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</si>
  <si>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</si>
  <si>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</si>
  <si>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</si>
  <si>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</si>
  <si>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</si>
  <si>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</si>
  <si>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</si>
  <si>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</si>
  <si>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</si>
  <si>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</si>
  <si>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</si>
  <si>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</si>
  <si>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</si>
  <si>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</si>
  <si>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</si>
  <si>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</si>
  <si>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</si>
  <si>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</si>
  <si>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</si>
  <si>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</si>
  <si>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</si>
  <si>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</si>
  <si>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</si>
  <si>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</si>
  <si>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</si>
  <si>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</si>
  <si>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</si>
  <si>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</si>
  <si>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</si>
  <si>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</si>
  <si>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</si>
  <si>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</si>
  <si>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</si>
  <si>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</si>
  <si>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</si>
  <si>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</si>
  <si>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</si>
  <si>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</si>
  <si>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</si>
  <si>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</si>
  <si>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</si>
  <si>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</si>
  <si>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</si>
  <si>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</si>
  <si>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</si>
  <si>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</si>
  <si>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</si>
  <si>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</si>
  <si>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</si>
  <si>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</si>
  <si>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</si>
  <si>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</si>
  <si>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</si>
  <si>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</si>
  <si>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</si>
  <si>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</si>
  <si>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</si>
  <si>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</si>
  <si>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</si>
  <si>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</si>
  <si>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</si>
  <si>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</si>
  <si>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</si>
  <si>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</si>
  <si>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</si>
  <si>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</si>
  <si>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</si>
  <si>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</si>
  <si>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</si>
  <si>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</si>
  <si>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</si>
  <si>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</si>
  <si>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</si>
  <si>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</si>
  <si>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</si>
  <si>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</si>
  <si>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</si>
  <si>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</si>
  <si>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</si>
  <si>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</si>
  <si>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</si>
  <si>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</si>
  <si>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</si>
  <si>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</si>
  <si>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</si>
  <si>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</si>
  <si>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</si>
  <si>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</si>
  <si>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</si>
  <si>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</si>
  <si>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</si>
  <si>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</si>
  <si>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</si>
  <si>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</si>
  <si>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</si>
  <si>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</si>
  <si>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</si>
  <si>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</si>
  <si>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</si>
  <si>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</si>
  <si>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</si>
  <si>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</si>
  <si>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</si>
  <si>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</si>
  <si>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</si>
  <si>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</si>
  <si>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</si>
  <si>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</si>
  <si>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</si>
  <si>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</si>
  <si>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</si>
  <si>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</si>
  <si>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</si>
  <si>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</si>
  <si>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</si>
  <si>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</si>
  <si>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</si>
  <si>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</si>
  <si>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</si>
  <si>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</si>
  <si>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</si>
  <si>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</si>
  <si>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</si>
  <si>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</si>
  <si>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</si>
  <si>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</si>
  <si>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</si>
  <si>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</si>
  <si>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</si>
  <si>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</si>
  <si>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</si>
  <si>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</si>
  <si>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</si>
  <si>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</si>
  <si>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</si>
  <si>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</si>
  <si>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</si>
  <si>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</si>
  <si>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</si>
  <si>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</si>
  <si>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</si>
  <si>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</si>
  <si>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</si>
  <si>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</si>
  <si>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</si>
  <si>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</si>
  <si>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</si>
  <si>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</si>
  <si>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</si>
  <si>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</si>
  <si>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</si>
  <si>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</si>
  <si>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</si>
  <si>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</si>
  <si>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</si>
  <si>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</si>
  <si>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</si>
  <si>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</si>
  <si>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</si>
  <si>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</si>
  <si>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</si>
  <si>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</si>
  <si>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</si>
  <si>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</si>
  <si>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</si>
  <si>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</si>
  <si>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</si>
  <si>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</si>
  <si>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</si>
  <si>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</si>
  <si>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</si>
  <si>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</si>
  <si>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</si>
  <si>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</si>
  <si>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</si>
  <si>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</si>
  <si>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</si>
  <si>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</si>
  <si>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</si>
  <si>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</si>
  <si>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</si>
  <si>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</si>
  <si>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</si>
  <si>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</si>
  <si>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</si>
  <si>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</si>
  <si>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</si>
  <si>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</si>
  <si>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</si>
  <si>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</si>
  <si>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</si>
  <si>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</si>
  <si>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</si>
  <si>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</si>
  <si>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</si>
  <si>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</si>
  <si>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</si>
  <si>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</si>
  <si>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</si>
  <si>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</si>
  <si>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</si>
  <si>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</si>
  <si>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</si>
  <si>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</si>
  <si>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</si>
  <si>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</si>
  <si>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</si>
  <si>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</si>
  <si>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</si>
  <si>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</si>
  <si>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</si>
  <si>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</si>
  <si>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</si>
  <si>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</si>
  <si>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</si>
  <si>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</si>
  <si>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</si>
  <si>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</si>
  <si>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</si>
  <si>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</si>
  <si>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</si>
  <si>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</si>
  <si>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</si>
  <si>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</si>
  <si>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</si>
  <si>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</si>
  <si>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</si>
  <si>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</si>
  <si>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</si>
  <si>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</si>
  <si>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</si>
  <si>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</si>
  <si>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</si>
  <si>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</si>
  <si>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</si>
  <si>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</si>
  <si>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</si>
  <si>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</si>
  <si>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</si>
  <si>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</si>
  <si>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</si>
  <si>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</si>
  <si>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</si>
  <si>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</si>
  <si>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</si>
  <si>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</si>
  <si>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</si>
  <si>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</si>
  <si>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</si>
  <si>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</si>
  <si>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</si>
  <si>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</si>
  <si>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</si>
  <si>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</si>
  <si>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</si>
  <si>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</si>
  <si>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</si>
  <si>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</si>
  <si>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</si>
  <si>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</si>
  <si>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</si>
  <si>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</si>
  <si>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</si>
  <si>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</si>
  <si>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</si>
  <si>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</si>
  <si>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</si>
  <si>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</si>
  <si>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</si>
  <si>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</si>
  <si>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</si>
  <si>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</si>
  <si>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</si>
  <si>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</si>
  <si>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</si>
  <si>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</si>
  <si>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</si>
  <si>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</si>
  <si>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</si>
  <si>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</si>
  <si>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</si>
  <si>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</si>
  <si>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</si>
  <si>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</si>
  <si>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</si>
  <si>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</si>
  <si>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</si>
  <si>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</si>
  <si>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</si>
  <si>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</si>
  <si>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</si>
  <si>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</si>
  <si>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</si>
  <si>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</si>
  <si>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</si>
  <si>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</si>
  <si>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</si>
  <si>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</si>
  <si>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</si>
  <si>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</si>
  <si>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</si>
  <si>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</si>
  <si>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</si>
  <si>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</si>
  <si>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</si>
  <si>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</si>
  <si>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</si>
  <si>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</si>
  <si>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</si>
  <si>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</si>
  <si>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</si>
  <si>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</si>
  <si>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</si>
  <si>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</si>
  <si>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</si>
  <si>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</si>
  <si>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</si>
  <si>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</si>
  <si>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</si>
  <si>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</si>
  <si>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</si>
  <si>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</si>
  <si>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</si>
  <si>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</si>
  <si>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</si>
  <si>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</si>
  <si>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</si>
  <si>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</si>
  <si>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</si>
  <si>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</si>
  <si>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</si>
  <si>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</si>
  <si>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</si>
  <si>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</si>
  <si>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</si>
  <si>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</si>
  <si>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</si>
  <si>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</si>
  <si>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</si>
  <si>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</si>
  <si>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</si>
  <si>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</si>
  <si>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</si>
  <si>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</si>
  <si>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</si>
  <si>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</si>
  <si>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</si>
  <si>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</si>
  <si>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</si>
  <si>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</si>
  <si>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</si>
  <si>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</si>
  <si>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</si>
  <si>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</si>
  <si>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</si>
  <si>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</si>
  <si>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</si>
  <si>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</si>
  <si>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</si>
  <si>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</si>
  <si>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</si>
  <si>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</si>
  <si>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</si>
  <si>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</si>
  <si>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</si>
  <si>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</si>
  <si>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</si>
  <si>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</si>
  <si>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</si>
  <si>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</si>
  <si>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</si>
  <si>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</si>
  <si>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</si>
  <si>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</si>
  <si>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</si>
  <si>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</si>
  <si>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</si>
  <si>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</si>
  <si>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</si>
  <si>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</si>
  <si>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</si>
  <si>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</si>
  <si>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</si>
  <si>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</si>
  <si>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</si>
  <si>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</si>
  <si>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</si>
  <si>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</si>
  <si>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</si>
  <si>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</si>
  <si>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</si>
  <si>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</si>
  <si>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</si>
  <si>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</si>
  <si>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</si>
  <si>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</si>
  <si>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</si>
  <si>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</si>
  <si>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</si>
  <si>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</si>
  <si>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</si>
  <si>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</si>
  <si>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</si>
  <si>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</si>
  <si>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</si>
  <si>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</si>
  <si>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</si>
  <si>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</si>
  <si>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</si>
  <si>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</si>
  <si>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</si>
  <si>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</si>
  <si>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</si>
  <si>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</si>
  <si>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</si>
  <si>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</si>
  <si>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</si>
  <si>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</si>
  <si>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</si>
  <si>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</si>
  <si>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</si>
  <si>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</si>
  <si>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</si>
  <si>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</si>
  <si>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</si>
  <si>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</si>
  <si>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</si>
  <si>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</si>
  <si>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</si>
  <si>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</si>
  <si>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</si>
  <si>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</si>
  <si>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</si>
  <si>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</si>
  <si>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</si>
  <si>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</si>
  <si>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</si>
  <si>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</si>
  <si>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</si>
  <si>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</si>
  <si>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</si>
  <si>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</si>
  <si>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</si>
  <si>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</si>
  <si>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</si>
  <si>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</si>
  <si>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</si>
  <si>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</si>
  <si>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</si>
  <si>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</si>
  <si>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</si>
  <si>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</si>
  <si>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</si>
  <si>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</si>
  <si>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</si>
  <si>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</si>
  <si>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</si>
  <si>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</si>
  <si>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</si>
  <si>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</si>
  <si>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</si>
  <si>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</si>
  <si>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</si>
  <si>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</si>
  <si>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</si>
  <si>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</si>
  <si>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</si>
  <si>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</si>
  <si>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</si>
  <si>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</si>
  <si>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</si>
  <si>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</si>
  <si>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</si>
  <si>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</si>
  <si>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</si>
  <si>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</si>
  <si>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</si>
  <si>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</si>
  <si>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</si>
  <si>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</si>
  <si>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</si>
  <si>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</si>
  <si>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</si>
  <si>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</si>
  <si>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</si>
  <si>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</si>
  <si>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</si>
  <si>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</si>
  <si>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</si>
  <si>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</si>
  <si>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</si>
  <si>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</si>
  <si>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</si>
  <si>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</si>
  <si>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</si>
  <si>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</si>
  <si>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</si>
  <si>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</si>
  <si>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</si>
  <si>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</si>
  <si>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</si>
  <si>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</si>
  <si>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</si>
  <si>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</si>
  <si>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</si>
  <si>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</si>
  <si>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</si>
  <si>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</si>
  <si>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</si>
  <si>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</si>
  <si>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</si>
  <si>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</si>
  <si>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</si>
  <si>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</si>
  <si>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</si>
  <si>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</si>
  <si>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</si>
  <si>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</si>
  <si>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</si>
  <si>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</si>
  <si>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</si>
  <si>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</si>
  <si>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</si>
  <si>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</si>
  <si>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</si>
  <si>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</si>
  <si>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</si>
  <si>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</si>
  <si>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</si>
  <si>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</si>
  <si>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</si>
  <si>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</si>
  <si>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</si>
  <si>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</si>
  <si>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</si>
  <si>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</si>
  <si>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</si>
  <si>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</si>
  <si>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</si>
  <si>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</si>
  <si>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</si>
  <si>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</si>
  <si>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</si>
  <si>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</si>
  <si>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</si>
  <si>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</si>
  <si>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</si>
  <si>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</si>
  <si>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</si>
  <si>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</si>
  <si>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</si>
  <si>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</si>
  <si>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</si>
  <si>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</si>
  <si>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</si>
  <si>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</si>
  <si>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</si>
  <si>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</si>
  <si>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</si>
  <si>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</si>
  <si>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</si>
  <si>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</si>
  <si>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</si>
  <si>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</si>
  <si>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</si>
  <si>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</si>
  <si>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</si>
  <si>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</si>
  <si>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</si>
  <si>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</si>
  <si>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</si>
  <si>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</si>
  <si>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</si>
  <si>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</si>
  <si>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</si>
  <si>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</si>
  <si>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</si>
  <si>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</si>
  <si>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</si>
  <si>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</si>
  <si>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</si>
  <si>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</si>
  <si>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</si>
  <si>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</si>
  <si>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</si>
  <si>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</si>
  <si>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</si>
  <si>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</si>
  <si>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</si>
  <si>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</si>
  <si>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</si>
  <si>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</si>
  <si>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</si>
  <si>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</si>
  <si>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</si>
  <si>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</si>
  <si>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</si>
  <si>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</si>
  <si>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</si>
  <si>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</si>
  <si>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</si>
  <si>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</si>
  <si>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</si>
  <si>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</si>
  <si>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</si>
  <si>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</si>
  <si>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</si>
  <si>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</si>
  <si>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</si>
  <si>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</si>
  <si>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</si>
  <si>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</si>
  <si>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</si>
  <si>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</si>
  <si>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</si>
  <si>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</si>
  <si>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</si>
  <si>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</si>
  <si>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</si>
  <si>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</si>
  <si>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</si>
  <si>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</si>
  <si>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</si>
  <si>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</si>
  <si>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</si>
  <si>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</si>
  <si>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</si>
  <si>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</si>
  <si>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</si>
  <si>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</si>
  <si>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</si>
  <si>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</si>
  <si>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</si>
  <si>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</si>
  <si>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</si>
  <si>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</si>
  <si>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</si>
  <si>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</si>
  <si>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</si>
  <si>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</si>
  <si>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</si>
  <si>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</si>
  <si>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</si>
  <si>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</si>
  <si>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</si>
  <si>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</si>
  <si>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</si>
  <si>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</si>
  <si>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</si>
  <si>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</si>
  <si>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</si>
  <si>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</si>
  <si>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</si>
  <si>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</si>
  <si>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</si>
  <si>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</si>
  <si>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</si>
  <si>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</si>
  <si>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</si>
  <si>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</si>
  <si>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</si>
  <si>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</si>
  <si>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</si>
  <si>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</si>
  <si>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</si>
  <si>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</si>
  <si>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</si>
  <si>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</si>
  <si>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</si>
  <si>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</si>
  <si>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</si>
  <si>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</si>
  <si>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</si>
  <si>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</si>
  <si>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</si>
  <si>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</si>
  <si>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</si>
  <si>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</si>
  <si>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</si>
  <si>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</si>
  <si>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</si>
  <si>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</si>
  <si>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</si>
  <si>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</si>
  <si>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</si>
  <si>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</si>
  <si>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</si>
  <si>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</si>
  <si>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</si>
  <si>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</si>
  <si>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</si>
  <si>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</si>
  <si>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</si>
  <si>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</si>
  <si>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</si>
  <si>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</si>
  <si>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</si>
  <si>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</si>
  <si>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</si>
  <si>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</si>
  <si>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</si>
  <si>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</si>
  <si>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</si>
  <si>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</si>
  <si>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</si>
  <si>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</si>
  <si>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</si>
  <si>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</si>
  <si>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</si>
  <si>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</si>
  <si>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</si>
  <si>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</si>
  <si>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</si>
  <si>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</si>
  <si>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</si>
  <si>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</si>
  <si>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</si>
  <si>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</si>
  <si>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</si>
  <si>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</si>
  <si>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</si>
  <si>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</si>
  <si>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</si>
  <si>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</si>
  <si>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</si>
  <si>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</si>
  <si>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</si>
  <si>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</si>
  <si>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</si>
  <si>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</si>
  <si>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</si>
  <si>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</si>
  <si>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</si>
  <si>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</si>
  <si>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</si>
  <si>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</si>
  <si>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</si>
  <si>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</si>
  <si>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</si>
  <si>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</si>
  <si>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</si>
  <si>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</si>
  <si>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</si>
  <si>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</si>
  <si>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</si>
  <si>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</si>
  <si>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</si>
  <si>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</si>
  <si>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</si>
  <si>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</si>
  <si>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</si>
  <si>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</si>
  <si>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</si>
  <si>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</si>
  <si>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</si>
  <si>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</si>
  <si>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</si>
  <si>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</si>
  <si>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</si>
  <si>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</si>
  <si>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</si>
  <si>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</si>
  <si>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</si>
  <si>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</si>
  <si>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</si>
  <si>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</si>
  <si>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</si>
  <si>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</si>
  <si>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</si>
  <si>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</si>
  <si>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</si>
  <si>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</si>
  <si>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</si>
  <si>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</si>
  <si>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</si>
  <si>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</si>
  <si>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</si>
  <si>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</si>
  <si>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</si>
  <si>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</si>
  <si>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</si>
  <si>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</si>
  <si>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</si>
  <si>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</si>
  <si>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</si>
  <si>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</si>
  <si>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</si>
  <si>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</si>
  <si>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</si>
  <si>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</si>
  <si>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</si>
  <si>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</si>
  <si>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</si>
  <si>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</si>
  <si>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</si>
  <si>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</si>
  <si>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</si>
  <si>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</si>
  <si>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</si>
  <si>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</si>
  <si>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</si>
  <si>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</si>
  <si>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</si>
  <si>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</si>
  <si>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</si>
  <si>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</si>
  <si>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</si>
  <si>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</si>
  <si>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</si>
  <si>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</si>
  <si>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</si>
  <si>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</si>
  <si>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</si>
  <si>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</si>
  <si>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</si>
  <si>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</si>
  <si>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</si>
  <si>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</si>
  <si>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</si>
  <si>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</si>
  <si>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</si>
  <si>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</si>
  <si>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</si>
  <si>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</si>
  <si>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</si>
  <si>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</si>
  <si>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</si>
  <si>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</si>
  <si>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</si>
  <si>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</si>
  <si>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</si>
  <si>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</si>
  <si>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</si>
  <si>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</si>
  <si>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</si>
  <si>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</si>
  <si>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</si>
  <si>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</si>
  <si>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</si>
  <si>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</si>
  <si>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</si>
  <si>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</si>
  <si>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</si>
  <si>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</si>
  <si>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</si>
  <si>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</si>
  <si>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</si>
  <si>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</si>
  <si>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</si>
  <si>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</si>
  <si>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</si>
  <si>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</si>
  <si>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</si>
  <si>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</si>
  <si>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</si>
  <si>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</si>
  <si>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</si>
  <si>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</si>
  <si>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</si>
  <si>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</si>
  <si>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</si>
  <si>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</si>
  <si>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</si>
  <si>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</si>
  <si>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</si>
  <si>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</si>
  <si>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</si>
  <si>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</si>
  <si>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</si>
  <si>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</si>
  <si>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</si>
  <si>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</si>
  <si>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</si>
  <si>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</si>
  <si>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</si>
  <si>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</si>
  <si>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</si>
  <si>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</si>
  <si>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</si>
  <si>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</si>
  <si>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</si>
  <si>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</si>
  <si>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</si>
  <si>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</si>
  <si>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</si>
  <si>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</si>
  <si>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</si>
  <si>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</si>
  <si>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</si>
  <si>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</si>
  <si>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</si>
  <si>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</si>
  <si>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</si>
  <si>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</si>
  <si>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</si>
  <si>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</si>
  <si>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</si>
  <si>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</si>
  <si>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</si>
  <si>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</si>
  <si>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</si>
  <si>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</si>
  <si>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</si>
  <si>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</si>
  <si>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</si>
  <si>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</si>
  <si>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</si>
  <si>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</si>
  <si>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</si>
  <si>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</si>
  <si>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</si>
  <si>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</si>
  <si>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</si>
  <si>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</si>
  <si>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</si>
  <si>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</si>
  <si>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</si>
  <si>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</si>
  <si>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</si>
  <si>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</si>
  <si>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</si>
  <si>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</si>
  <si>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</si>
  <si>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</si>
  <si>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</si>
  <si>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</si>
  <si>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</si>
  <si>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</si>
  <si>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</si>
  <si>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</si>
  <si>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</si>
  <si>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</si>
  <si>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</si>
  <si>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</si>
  <si>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</si>
  <si>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</si>
  <si>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</si>
  <si>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</si>
  <si>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</si>
  <si>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</si>
  <si>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</si>
  <si>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</si>
  <si>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</si>
  <si>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</si>
  <si>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</si>
  <si>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</si>
  <si>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</si>
  <si>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</si>
  <si>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</si>
  <si>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</si>
  <si>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</si>
  <si>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</si>
  <si>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</si>
  <si>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</si>
  <si>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</si>
  <si>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</si>
  <si>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</si>
  <si>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</si>
  <si>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</si>
  <si>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</si>
  <si>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</si>
  <si>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</si>
  <si>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</si>
  <si>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</si>
  <si>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</si>
  <si>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</si>
  <si>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</si>
  <si>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</si>
  <si>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</si>
  <si>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</si>
  <si>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</si>
  <si>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</si>
  <si>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</si>
  <si>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</si>
  <si>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</si>
  <si>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</si>
  <si>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</si>
  <si>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</si>
  <si>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</si>
  <si>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</si>
  <si>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</si>
  <si>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</si>
  <si>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</si>
  <si>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</si>
  <si>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</si>
  <si>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</si>
  <si>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</si>
  <si>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</si>
  <si>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</si>
  <si>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</si>
  <si>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</si>
  <si>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</si>
  <si>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</si>
  <si>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</si>
  <si>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</si>
  <si>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</si>
  <si>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</si>
  <si>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</si>
  <si>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</si>
  <si>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</si>
  <si>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</si>
  <si>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</si>
  <si>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</si>
  <si>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</si>
  <si>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</si>
  <si>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</si>
  <si>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</si>
  <si>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</si>
  <si>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</si>
  <si>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</si>
  <si>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</si>
  <si>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</si>
  <si>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</si>
  <si>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</si>
  <si>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</si>
  <si>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</si>
  <si>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</si>
  <si>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</si>
  <si>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</si>
  <si>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</si>
  <si>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</si>
  <si>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</si>
  <si>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</si>
  <si>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</si>
  <si>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</si>
  <si>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</si>
  <si>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</si>
  <si>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</si>
  <si>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</si>
  <si>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</si>
  <si>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</si>
  <si>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</si>
  <si>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</si>
  <si>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</si>
  <si>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</si>
  <si>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</si>
  <si>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</si>
  <si>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</si>
  <si>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</si>
  <si>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</si>
  <si>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</si>
  <si>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</si>
  <si>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</si>
  <si>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</si>
  <si>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</si>
  <si>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</si>
  <si>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</si>
  <si>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</si>
  <si>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</si>
  <si>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</si>
  <si>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</si>
  <si>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</si>
  <si>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</si>
  <si>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</si>
  <si>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</si>
  <si>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</si>
  <si>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</si>
  <si>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</si>
  <si>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</si>
  <si>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</si>
  <si>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</si>
  <si>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</si>
  <si>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</si>
  <si>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</si>
  <si>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</si>
  <si>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</si>
  <si>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</si>
  <si>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</si>
  <si>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</si>
  <si>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</si>
  <si>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</si>
  <si>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</si>
  <si>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</si>
  <si>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</si>
  <si>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</si>
  <si>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</si>
  <si>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</si>
  <si>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</si>
  <si>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</si>
  <si>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</si>
  <si>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</si>
  <si>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</si>
  <si>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</si>
  <si>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</si>
  <si>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</si>
  <si>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</si>
  <si>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</si>
  <si>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</si>
  <si>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</si>
  <si>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</si>
  <si>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</si>
  <si>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</si>
  <si>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</si>
  <si>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</si>
  <si>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</si>
  <si>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</si>
  <si>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</si>
  <si>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</si>
  <si>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</si>
  <si>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</si>
  <si>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</si>
  <si>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</si>
  <si>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</si>
  <si>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</si>
  <si>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</si>
  <si>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</si>
  <si>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</si>
  <si>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</si>
  <si>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</si>
  <si>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</si>
  <si>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</si>
  <si>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</si>
  <si>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</si>
  <si>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</si>
  <si>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</si>
  <si>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</si>
  <si>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</si>
  <si>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</si>
  <si>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</si>
  <si>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</si>
  <si>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</si>
  <si>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</si>
  <si>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</si>
  <si>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</si>
  <si>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</si>
  <si>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</si>
  <si>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</si>
  <si>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</si>
  <si>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</si>
  <si>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</si>
  <si>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</si>
  <si>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</si>
  <si>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</si>
  <si>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</si>
  <si>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</si>
  <si>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</si>
  <si>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</si>
  <si>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</si>
  <si>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</si>
  <si>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</si>
  <si>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</si>
  <si>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</si>
  <si>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</si>
  <si>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</si>
  <si>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</si>
  <si>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</si>
  <si>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</si>
  <si>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</si>
  <si>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</si>
  <si>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</si>
  <si>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</si>
  <si>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</si>
  <si>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</si>
  <si>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</si>
  <si>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</si>
  <si>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</si>
  <si>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</si>
  <si>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</si>
  <si>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</si>
  <si>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</si>
  <si>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</si>
  <si>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</si>
  <si>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</si>
  <si>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</si>
  <si>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</si>
  <si>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</si>
  <si>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</si>
  <si>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</si>
  <si>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</si>
  <si>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</si>
  <si>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</si>
  <si>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</si>
  <si>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</si>
  <si>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</si>
  <si>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</si>
  <si>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</si>
  <si>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</si>
  <si>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</si>
  <si>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</si>
  <si>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</si>
  <si>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</si>
  <si>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</si>
  <si>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</si>
  <si>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</si>
  <si>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</si>
  <si>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</si>
  <si>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</si>
  <si>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</si>
  <si>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</si>
  <si>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</si>
  <si>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</si>
  <si>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</si>
  <si>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</si>
  <si>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</si>
  <si>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</si>
  <si>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</si>
  <si>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</si>
  <si>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</si>
  <si>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</si>
  <si>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</si>
  <si>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</si>
  <si>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</si>
  <si>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</si>
  <si>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</si>
  <si>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</si>
  <si>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</si>
  <si>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</si>
  <si>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</si>
  <si>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</si>
  <si>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</si>
  <si>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</si>
  <si>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</si>
  <si>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</si>
  <si>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</si>
  <si>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</si>
  <si>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</si>
  <si>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</si>
  <si>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</si>
  <si>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</si>
  <si>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</si>
  <si>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</si>
  <si>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</si>
  <si>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</si>
  <si>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</si>
  <si>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</si>
  <si>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</si>
  <si>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</si>
  <si>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</si>
  <si>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</si>
  <si>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</si>
  <si>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</si>
  <si>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</si>
  <si>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</si>
  <si>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</si>
  <si>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</si>
  <si>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</si>
  <si>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</si>
  <si>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</si>
  <si>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</si>
  <si>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</si>
  <si>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</si>
  <si>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</si>
  <si>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</si>
  <si>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</si>
  <si>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</si>
  <si>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</si>
  <si>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</si>
  <si>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</si>
  <si>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</si>
  <si>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</si>
  <si>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</si>
  <si>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</si>
  <si>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</si>
  <si>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</si>
  <si>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</si>
  <si>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</si>
  <si>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</si>
  <si>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</si>
  <si>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</si>
  <si>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</si>
  <si>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</si>
  <si>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</si>
  <si>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</si>
  <si>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</si>
  <si>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</si>
  <si>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</si>
  <si>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</si>
  <si>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</si>
  <si>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</si>
  <si>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</si>
  <si>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</si>
  <si>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</si>
  <si>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</si>
  <si>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</si>
  <si>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</si>
  <si>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</si>
  <si>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</si>
  <si>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</si>
  <si>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</si>
  <si>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</si>
  <si>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</si>
  <si>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</si>
  <si>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</si>
  <si>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</si>
  <si>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</si>
  <si>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</si>
  <si>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</si>
  <si>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</si>
  <si>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</si>
  <si>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</si>
  <si>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</si>
  <si>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</si>
  <si>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</si>
  <si>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</si>
  <si>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</si>
  <si>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</si>
  <si>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</si>
  <si>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</si>
  <si>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</si>
  <si>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</si>
  <si>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</si>
  <si>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</si>
  <si>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</si>
  <si>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</si>
  <si>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</si>
  <si>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</si>
  <si>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</si>
  <si>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</si>
  <si>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</si>
  <si>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</si>
  <si>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</si>
  <si>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</si>
  <si>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</si>
  <si>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</si>
  <si>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</si>
  <si>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</si>
  <si>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</si>
  <si>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</si>
  <si>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</si>
  <si>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</si>
  <si>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</si>
  <si>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</si>
  <si>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</si>
  <si>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</si>
  <si>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</si>
  <si>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</si>
  <si>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</si>
  <si>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</si>
  <si>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</si>
  <si>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</si>
  <si>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</si>
  <si>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</si>
  <si>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</si>
  <si>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</si>
  <si>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</si>
  <si>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</si>
  <si>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</si>
  <si>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</si>
  <si>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</si>
  <si>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</si>
  <si>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</si>
  <si>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</si>
  <si>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</si>
  <si>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</si>
  <si>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</si>
  <si>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</si>
  <si>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</si>
  <si>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</si>
  <si>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</si>
  <si>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</si>
  <si>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</si>
  <si>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</si>
  <si>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</si>
  <si>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</si>
  <si>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</si>
  <si>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</si>
  <si>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</si>
  <si>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</si>
  <si>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</si>
  <si>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</si>
  <si>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</si>
  <si>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</si>
  <si>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</si>
  <si>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</si>
  <si>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</si>
  <si>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</si>
  <si>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</si>
  <si>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</si>
  <si>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</si>
  <si>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</si>
  <si>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</si>
  <si>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</si>
  <si>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</si>
  <si>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</si>
  <si>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</si>
  <si>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</si>
  <si>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</si>
  <si>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</si>
  <si>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</si>
  <si>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</si>
  <si>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</si>
  <si>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</si>
  <si>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</si>
  <si>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</si>
  <si>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</si>
  <si>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</si>
  <si>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</si>
  <si>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</si>
  <si>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</si>
  <si>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</si>
  <si>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</si>
  <si>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</si>
  <si>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</si>
  <si>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</si>
  <si>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</si>
  <si>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</si>
  <si>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</si>
  <si>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</si>
  <si>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</si>
  <si>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</si>
  <si>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</si>
  <si>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</si>
  <si>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</si>
  <si>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</si>
  <si>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</si>
  <si>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</si>
  <si>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</si>
  <si>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</si>
  <si>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</si>
  <si>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</si>
  <si>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</si>
  <si>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</si>
  <si>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</si>
  <si>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</si>
  <si>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</si>
  <si>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</si>
  <si>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</si>
  <si>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</si>
  <si>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</si>
  <si>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</si>
  <si>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</si>
  <si>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</si>
  <si>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</si>
  <si>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</si>
  <si>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</si>
  <si>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</si>
  <si>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</si>
  <si>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</si>
  <si>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</si>
  <si>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</si>
  <si>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</si>
  <si>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</si>
  <si>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</si>
  <si>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</si>
  <si>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</si>
  <si>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</si>
  <si>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</si>
  <si>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</si>
  <si>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</si>
  <si>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</si>
  <si>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</si>
  <si>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</si>
  <si>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</si>
  <si>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</si>
  <si>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</si>
  <si>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</si>
  <si>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</si>
  <si>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</si>
  <si>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</si>
  <si>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</si>
  <si>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</si>
  <si>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</si>
  <si>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</si>
  <si>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</si>
  <si>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</si>
  <si>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</si>
  <si>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</si>
  <si>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</si>
  <si>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</si>
  <si>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</si>
  <si>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</si>
  <si>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</si>
  <si>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</si>
  <si>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</si>
  <si>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</si>
  <si>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</si>
  <si>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</si>
  <si>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</si>
  <si>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</si>
  <si>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</si>
  <si>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</si>
  <si>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</si>
  <si>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</si>
  <si>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</si>
  <si>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</si>
  <si>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</si>
  <si>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</si>
  <si>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</si>
  <si>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</si>
  <si>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</si>
  <si>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</si>
  <si>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</si>
  <si>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</si>
  <si>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</si>
  <si>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</si>
  <si>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</si>
  <si>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</si>
  <si>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</si>
  <si>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</si>
  <si>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</si>
  <si>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</si>
  <si>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</si>
  <si>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</si>
  <si>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</si>
  <si>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</si>
  <si>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</si>
  <si>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</si>
  <si>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</si>
  <si>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</si>
  <si>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</si>
  <si>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</si>
  <si>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</si>
  <si>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</si>
  <si>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</si>
  <si>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</si>
  <si>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</si>
  <si>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</si>
  <si>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</si>
  <si>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</si>
  <si>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</si>
  <si>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</si>
  <si>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</si>
  <si>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</si>
  <si>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</si>
  <si>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</si>
  <si>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</si>
  <si>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</si>
  <si>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</si>
  <si>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</si>
  <si>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</si>
  <si>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</si>
  <si>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</si>
  <si>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</si>
  <si>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</si>
  <si>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</si>
  <si>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</si>
  <si>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</si>
  <si>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</si>
  <si>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</si>
  <si>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</si>
  <si>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</si>
  <si>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</si>
  <si>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</si>
  <si>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</si>
  <si>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</si>
  <si>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</si>
  <si>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</si>
  <si>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</si>
  <si>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</si>
  <si>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</si>
  <si>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</si>
  <si>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</si>
  <si>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</si>
  <si>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</si>
  <si>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</si>
  <si>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</si>
  <si>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</si>
  <si>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</si>
  <si>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</si>
  <si>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</si>
  <si>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</si>
  <si>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</si>
  <si>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</si>
  <si>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</si>
  <si>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</si>
  <si>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</si>
  <si>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</si>
  <si>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</si>
  <si>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</si>
  <si>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</si>
  <si>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</si>
  <si>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</si>
  <si>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</si>
  <si>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</si>
  <si>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</si>
  <si>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</si>
  <si>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</si>
  <si>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</si>
  <si>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</si>
  <si>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</si>
  <si>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</si>
  <si>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</si>
  <si>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</si>
  <si>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</si>
  <si>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</si>
  <si>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</si>
  <si>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</si>
  <si>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</si>
  <si>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</si>
  <si>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</si>
  <si>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</si>
  <si>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</si>
  <si>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</si>
  <si>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</si>
  <si>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</si>
  <si>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</si>
  <si>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</si>
  <si>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</si>
  <si>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</si>
  <si>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</si>
  <si>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</si>
  <si>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</si>
  <si>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</si>
  <si>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</si>
  <si>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</si>
  <si>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</si>
  <si>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</si>
  <si>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</si>
  <si>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</si>
  <si>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</si>
  <si>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</si>
  <si>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</si>
  <si>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</si>
  <si>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</si>
  <si>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</si>
  <si>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</si>
  <si>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</si>
  <si>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</si>
  <si>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</si>
  <si>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</si>
  <si>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</si>
  <si>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</si>
  <si>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</si>
  <si>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</si>
  <si>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</si>
  <si>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</si>
  <si>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</si>
  <si>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</si>
  <si>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</si>
  <si>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</si>
  <si>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</si>
  <si>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</si>
  <si>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</si>
  <si>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</si>
  <si>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</si>
  <si>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</si>
  <si>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</si>
  <si>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</si>
  <si>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</si>
  <si>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</si>
  <si>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</si>
  <si>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</si>
  <si>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</si>
  <si>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</si>
  <si>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</si>
  <si>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</si>
  <si>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</si>
  <si>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</si>
  <si>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</si>
  <si>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</si>
  <si>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</si>
  <si>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</si>
  <si>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</si>
  <si>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</si>
  <si>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</si>
  <si>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</si>
  <si>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</si>
  <si>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</si>
  <si>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</si>
  <si>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</si>
  <si>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</si>
  <si>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</si>
  <si>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</si>
  <si>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</si>
  <si>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</si>
  <si>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</si>
  <si>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</si>
  <si>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</si>
  <si>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</si>
  <si>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</si>
  <si>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</si>
  <si>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</si>
  <si>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</si>
  <si>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</si>
  <si>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</si>
  <si>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</si>
  <si>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</si>
  <si>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</si>
  <si>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</si>
  <si>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</si>
  <si>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</si>
  <si>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</si>
  <si>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</si>
  <si>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</si>
  <si>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</si>
  <si>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</si>
  <si>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</si>
  <si>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</si>
  <si>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</si>
  <si>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</si>
  <si>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</si>
  <si>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</si>
  <si>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</si>
  <si>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</si>
  <si>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</si>
  <si>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</si>
  <si>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</si>
  <si>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</si>
  <si>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</si>
  <si>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</si>
  <si>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</si>
  <si>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</si>
  <si>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</si>
  <si>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</si>
  <si>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</si>
  <si>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</si>
  <si>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</si>
  <si>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</si>
  <si>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</si>
  <si>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</si>
  <si>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</si>
  <si>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</si>
  <si>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</si>
  <si>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</si>
  <si>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</si>
  <si>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</si>
  <si>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</si>
  <si>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</si>
  <si>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</si>
  <si>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</si>
  <si>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</si>
  <si>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</si>
  <si>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</si>
  <si>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</si>
  <si>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</si>
  <si>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</si>
  <si>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</si>
  <si>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</si>
  <si>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</si>
  <si>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</si>
  <si>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</si>
  <si>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</si>
  <si>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</si>
  <si>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</si>
  <si>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</si>
  <si>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</si>
  <si>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</si>
  <si>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</si>
  <si>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</si>
  <si>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</si>
  <si>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</si>
  <si>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</si>
  <si>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</si>
  <si>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</si>
  <si>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</si>
  <si>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</si>
  <si>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</si>
  <si>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</si>
  <si>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</si>
  <si>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</si>
  <si>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</si>
  <si>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</si>
  <si>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</si>
  <si>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</si>
  <si>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</si>
  <si>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</si>
  <si>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</si>
  <si>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</si>
  <si>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</si>
  <si>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</si>
  <si>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</si>
  <si>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</si>
  <si>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</si>
  <si>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</si>
  <si>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</si>
  <si>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</si>
  <si>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</si>
  <si>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</si>
  <si>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</si>
  <si>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</si>
  <si>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</si>
  <si>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</si>
  <si>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</si>
  <si>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</si>
  <si>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</si>
  <si>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</si>
  <si>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</si>
  <si>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</si>
  <si>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</si>
  <si>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</si>
  <si>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</si>
  <si>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</si>
  <si>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</si>
  <si>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</si>
  <si>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</si>
  <si>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</si>
  <si>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</si>
  <si>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</si>
  <si>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</si>
  <si>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</si>
  <si>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</si>
  <si>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</si>
  <si>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</si>
  <si>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</si>
  <si>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</si>
  <si>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</si>
  <si>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</si>
  <si>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</si>
  <si>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</si>
  <si>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</si>
  <si>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</si>
  <si>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</si>
  <si>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</si>
  <si>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</si>
  <si>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</si>
  <si>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</si>
  <si>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</si>
  <si>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</si>
  <si>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</si>
  <si>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</si>
  <si>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</si>
  <si>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</si>
  <si>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</si>
  <si>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</si>
  <si>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</si>
  <si>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</si>
  <si>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</si>
  <si>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</si>
  <si>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</si>
  <si>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</si>
  <si>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</si>
  <si>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</si>
  <si>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</si>
  <si>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</si>
  <si>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</si>
  <si>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</si>
  <si>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</si>
  <si>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</si>
  <si>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</si>
  <si>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</si>
  <si>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</si>
  <si>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</si>
  <si>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</si>
  <si>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</si>
  <si>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</si>
  <si>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</si>
  <si>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</si>
  <si>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</si>
  <si>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</si>
  <si>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</si>
  <si>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</si>
  <si>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</si>
  <si>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</si>
  <si>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</si>
  <si>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</si>
  <si>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</si>
  <si>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</si>
  <si>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</si>
  <si>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</si>
  <si>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</si>
  <si>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</si>
  <si>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</si>
  <si>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</si>
  <si>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</si>
  <si>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</si>
  <si>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</si>
  <si>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</si>
  <si>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</si>
  <si>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</si>
  <si>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</si>
  <si>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</si>
  <si>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</si>
  <si>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</si>
  <si>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</si>
  <si>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</si>
  <si>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</si>
  <si>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</si>
  <si>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</si>
  <si>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</si>
  <si>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</si>
  <si>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</si>
  <si>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</si>
  <si>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</si>
  <si>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</si>
  <si>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</si>
  <si>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</si>
  <si>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</si>
  <si>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</si>
  <si>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</si>
  <si>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</si>
  <si>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</si>
  <si>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</si>
  <si>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</si>
  <si>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</si>
  <si>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</si>
  <si>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</si>
  <si>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</si>
  <si>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</si>
  <si>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</si>
  <si>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</si>
  <si>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</si>
  <si>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</si>
  <si>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</si>
  <si>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</si>
  <si>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</si>
  <si>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</si>
  <si>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</si>
  <si>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</si>
  <si>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</si>
  <si>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</si>
  <si>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</si>
  <si>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</si>
  <si>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</si>
  <si>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</si>
  <si>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</si>
  <si>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</si>
  <si>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</si>
  <si>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</si>
  <si>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</si>
  <si>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</si>
  <si>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</si>
  <si>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</si>
  <si>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</si>
  <si>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</si>
  <si>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</si>
  <si>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</si>
  <si>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</si>
  <si>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</si>
  <si>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</si>
  <si>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</si>
  <si>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</si>
  <si>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</si>
  <si>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</si>
  <si>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</si>
  <si>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</si>
  <si>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</si>
  <si>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</si>
  <si>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</si>
  <si>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</si>
  <si>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</si>
  <si>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</si>
  <si>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</si>
  <si>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</si>
  <si>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</si>
  <si>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</si>
  <si>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</si>
  <si>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</si>
  <si>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</si>
  <si>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</si>
  <si>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</si>
  <si>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</si>
  <si>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</si>
  <si>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</si>
  <si>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</si>
  <si>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</si>
  <si>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</si>
  <si>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</si>
  <si>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</si>
  <si>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</si>
  <si>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</si>
  <si>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</si>
  <si>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</si>
  <si>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</si>
  <si>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</si>
  <si>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</si>
  <si>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</si>
  <si>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</si>
  <si>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</si>
  <si>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</si>
  <si>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</si>
  <si>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</si>
  <si>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</si>
  <si>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</si>
  <si>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</si>
  <si>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</si>
  <si>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</si>
  <si>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</si>
  <si>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</si>
  <si>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</si>
  <si>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</si>
  <si>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</si>
  <si>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</si>
  <si>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</si>
  <si>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</si>
  <si>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</si>
  <si>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</si>
  <si>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</si>
  <si>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</si>
  <si>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</si>
  <si>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</si>
  <si>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</si>
  <si>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</si>
  <si>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</si>
  <si>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</si>
  <si>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</si>
  <si>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</si>
  <si>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</si>
  <si>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</si>
  <si>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</si>
  <si>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</si>
  <si>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</si>
  <si>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</si>
  <si>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</si>
  <si>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</si>
  <si>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</si>
  <si>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</si>
  <si>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</si>
  <si>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</si>
  <si>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</si>
  <si>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</si>
  <si>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</si>
  <si>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</si>
  <si>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</si>
  <si>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</si>
  <si>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</si>
  <si>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</si>
  <si>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</si>
  <si>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</si>
  <si>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</si>
  <si>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</si>
  <si>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</si>
  <si>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</si>
  <si>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</si>
  <si>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</si>
  <si>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</si>
  <si>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</si>
  <si>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</si>
  <si>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</si>
  <si>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</si>
  <si>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</si>
  <si>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</si>
  <si>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</si>
  <si>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</si>
  <si>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</si>
  <si>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</si>
  <si>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</si>
  <si>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</si>
  <si>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</si>
  <si>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</si>
  <si>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</si>
  <si>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</si>
  <si>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</si>
  <si>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</si>
  <si>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</si>
  <si>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</si>
  <si>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</si>
  <si>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</si>
  <si>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</si>
  <si>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</si>
  <si>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</si>
  <si>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</si>
  <si>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</si>
  <si>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</si>
  <si>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</si>
  <si>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</si>
  <si>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</si>
  <si>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</si>
  <si>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</si>
  <si>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</si>
  <si>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</si>
  <si>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</si>
  <si>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</si>
  <si>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</si>
  <si>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</si>
  <si>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</si>
  <si>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</si>
  <si>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</si>
  <si>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</si>
  <si>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</si>
  <si>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</si>
  <si>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</si>
  <si>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</si>
  <si>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</si>
  <si>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</si>
  <si>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</si>
  <si>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</si>
  <si>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</si>
  <si>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</si>
  <si>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</si>
  <si>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</si>
  <si>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</si>
  <si>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</si>
  <si>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</si>
  <si>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</si>
  <si>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</si>
  <si>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</si>
  <si>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</si>
  <si>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</si>
  <si>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</si>
  <si>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</si>
  <si>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</si>
  <si>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</si>
  <si>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</si>
  <si>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</si>
  <si>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</si>
  <si>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</si>
  <si>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</si>
  <si>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</si>
  <si>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</si>
  <si>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</si>
  <si>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</si>
  <si>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</si>
  <si>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</si>
  <si>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</si>
  <si>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</si>
  <si>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</si>
  <si>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</si>
  <si>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</si>
  <si>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</si>
  <si>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</si>
  <si>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</si>
  <si>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</si>
  <si>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</si>
  <si>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</si>
  <si>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</si>
  <si>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</si>
  <si>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</si>
  <si>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</si>
  <si>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</si>
  <si>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</si>
  <si>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</si>
  <si>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</si>
  <si>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</si>
  <si>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</si>
  <si>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</si>
  <si>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</si>
  <si>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</si>
  <si>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</si>
  <si>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</si>
  <si>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</si>
  <si>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</si>
  <si>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</si>
  <si>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</si>
  <si>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</si>
  <si>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</si>
  <si>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</si>
  <si>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</si>
  <si>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</si>
  <si>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</si>
  <si>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</si>
  <si>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</si>
  <si>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</si>
  <si>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</si>
  <si>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</si>
  <si>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</si>
  <si>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</si>
  <si>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</si>
  <si>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</si>
  <si>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</si>
  <si>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</si>
  <si>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</si>
  <si>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</si>
  <si>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</si>
  <si>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</si>
  <si>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</si>
  <si>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</si>
  <si>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</si>
  <si>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</si>
  <si>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</si>
  <si>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</si>
  <si>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</si>
  <si>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</si>
  <si>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</si>
  <si>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</si>
  <si>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</si>
  <si>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</si>
  <si>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</si>
  <si>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</si>
  <si>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</si>
  <si>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</si>
  <si>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</si>
  <si>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</si>
  <si>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</si>
  <si>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</si>
  <si>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</si>
  <si>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</si>
  <si>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</si>
  <si>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</si>
  <si>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</si>
  <si>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</si>
  <si>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</si>
  <si>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</si>
  <si>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</si>
  <si>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</si>
  <si>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</si>
  <si>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</si>
  <si>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</si>
  <si>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</si>
  <si>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</si>
  <si>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</si>
  <si>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</si>
  <si>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</si>
  <si>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</si>
  <si>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</si>
  <si>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</si>
  <si>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</si>
  <si>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</si>
  <si>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</si>
  <si>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</si>
  <si>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</si>
  <si>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</si>
  <si>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</si>
  <si>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</si>
  <si>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</si>
  <si>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</si>
  <si>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</si>
  <si>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</si>
  <si>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</si>
  <si>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</si>
  <si>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</si>
  <si>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</si>
  <si>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</si>
  <si>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</si>
  <si>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</si>
  <si>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</si>
  <si>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</si>
  <si>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</si>
  <si>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</si>
  <si>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</si>
  <si>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</si>
  <si>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</si>
  <si>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</si>
  <si>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</si>
  <si>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</si>
  <si>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</si>
  <si>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</si>
  <si>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</si>
  <si>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</si>
  <si>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</si>
  <si>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</si>
  <si>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</si>
  <si>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</si>
  <si>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</si>
  <si>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</si>
  <si>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</si>
  <si>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</si>
  <si>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</si>
  <si>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</si>
  <si>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</si>
  <si>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</si>
  <si>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</si>
  <si>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</si>
  <si>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</si>
  <si>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</si>
  <si>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</si>
  <si>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</si>
  <si>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</si>
  <si>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</si>
  <si>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</si>
  <si>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</si>
  <si>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</si>
  <si>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</si>
  <si>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</si>
  <si>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</si>
  <si>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</si>
  <si>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</si>
  <si>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</si>
  <si>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</si>
  <si>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</si>
  <si>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</si>
  <si>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</si>
  <si>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</si>
  <si>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</si>
  <si>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</si>
  <si>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</si>
  <si>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</si>
  <si>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</si>
  <si>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</si>
  <si>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</si>
  <si>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</si>
  <si>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</si>
  <si>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</si>
  <si>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</si>
  <si>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</si>
  <si>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</si>
  <si>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</si>
  <si>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</si>
  <si>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</si>
  <si>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</si>
  <si>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</si>
  <si>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</si>
  <si>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</si>
  <si>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</si>
  <si>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</si>
  <si>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</si>
  <si>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</si>
  <si>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</si>
  <si>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</si>
  <si>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</si>
  <si>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</si>
  <si>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</si>
  <si>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</si>
  <si>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</si>
  <si>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</si>
  <si>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</si>
  <si>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</si>
  <si>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</si>
  <si>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</si>
  <si>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</si>
  <si>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</si>
  <si>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</si>
  <si>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</si>
  <si>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</si>
  <si>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</si>
  <si>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</si>
  <si>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</si>
  <si>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</si>
  <si>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</si>
  <si>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</si>
  <si>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</si>
  <si>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</si>
  <si>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</si>
  <si>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</si>
  <si>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</si>
  <si>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</si>
  <si>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</si>
  <si>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</si>
  <si>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</si>
  <si>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</si>
  <si>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</si>
  <si>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</si>
  <si>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</si>
  <si>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</si>
  <si>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</si>
  <si>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</si>
  <si>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</si>
  <si>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</si>
  <si>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</si>
  <si>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</si>
  <si>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</si>
  <si>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</si>
  <si>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</si>
  <si>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</si>
  <si>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</si>
  <si>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</si>
  <si>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</si>
  <si>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</si>
  <si>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</si>
  <si>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</si>
  <si>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</si>
  <si>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</si>
  <si>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</si>
  <si>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</si>
  <si>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</si>
  <si>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</si>
  <si>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</si>
  <si>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</si>
  <si>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</si>
  <si>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</si>
  <si>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</si>
  <si>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</si>
  <si>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</si>
  <si>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</si>
  <si>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</si>
  <si>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</si>
  <si>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</si>
  <si>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</si>
  <si>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</si>
  <si>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</si>
  <si>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</si>
  <si>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</si>
  <si>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</si>
  <si>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</si>
  <si>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</si>
  <si>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</si>
  <si>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</si>
  <si>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</si>
  <si>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</si>
  <si>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</si>
  <si>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</si>
  <si>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</si>
  <si>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</si>
  <si>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</si>
  <si>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</si>
  <si>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</si>
  <si>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</si>
  <si>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</si>
  <si>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</si>
  <si>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</si>
  <si>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</si>
  <si>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</si>
  <si>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</si>
  <si>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</si>
  <si>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</si>
  <si>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</si>
  <si>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</si>
  <si>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</si>
  <si>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</si>
  <si>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</si>
  <si>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</si>
  <si>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</si>
  <si>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</si>
  <si>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</si>
  <si>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</si>
  <si>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</si>
  <si>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</si>
  <si>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</si>
  <si>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</si>
  <si>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</si>
  <si>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</si>
  <si>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</si>
  <si>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</si>
  <si>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</si>
  <si>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</si>
  <si>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</si>
  <si>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</si>
  <si>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</si>
  <si>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</si>
  <si>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</si>
  <si>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</si>
  <si>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</si>
  <si>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</si>
  <si>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</si>
  <si>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</si>
  <si>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</si>
  <si>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</si>
  <si>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</si>
  <si>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</si>
  <si>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</si>
  <si>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</si>
  <si>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</si>
  <si>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</si>
  <si>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</si>
  <si>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</si>
  <si>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</si>
  <si>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</si>
  <si>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</si>
  <si>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</si>
  <si>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</si>
  <si>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</si>
  <si>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</si>
  <si>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</si>
  <si>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</si>
  <si>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</si>
  <si>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</si>
  <si>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</si>
  <si>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</si>
  <si>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</si>
  <si>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</si>
  <si>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</si>
  <si>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</si>
  <si>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</si>
  <si>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</si>
  <si>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</si>
  <si>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</si>
  <si>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</si>
  <si>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</si>
  <si>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</si>
  <si>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</si>
  <si>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</si>
  <si>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</si>
  <si>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</si>
  <si>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</si>
  <si>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</si>
  <si>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</si>
  <si>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</si>
  <si>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</si>
  <si>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</si>
  <si>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</si>
  <si>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</si>
  <si>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</si>
  <si>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</si>
  <si>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</si>
  <si>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</si>
  <si>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</si>
  <si>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</si>
  <si>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</si>
  <si>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</si>
  <si>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</si>
  <si>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</si>
  <si>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</si>
  <si>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</si>
  <si>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</si>
  <si>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</si>
  <si>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</si>
  <si>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</si>
  <si>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</si>
  <si>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</si>
  <si>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</si>
  <si>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</si>
  <si>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</si>
  <si>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</si>
  <si>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</si>
  <si>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</si>
  <si>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</si>
  <si>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</si>
  <si>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</si>
  <si>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</si>
  <si>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</si>
  <si>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</si>
  <si>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</si>
  <si>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</si>
  <si>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</si>
  <si>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</si>
  <si>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</si>
  <si>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</si>
  <si>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</si>
  <si>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</si>
  <si>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</si>
  <si>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</si>
  <si>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</si>
  <si>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</si>
  <si>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</si>
  <si>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</si>
  <si>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</si>
  <si>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</si>
  <si>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</si>
  <si>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</si>
  <si>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</si>
  <si>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</si>
  <si>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</si>
  <si>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</si>
  <si>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</si>
  <si>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</si>
  <si>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</si>
  <si>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</si>
  <si>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</si>
  <si>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</si>
  <si>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</si>
  <si>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</si>
  <si>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</si>
  <si>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</si>
  <si>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</si>
  <si>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</si>
  <si>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</si>
  <si>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</si>
  <si>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</si>
  <si>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</si>
  <si>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</si>
  <si>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</si>
  <si>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</si>
  <si>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</si>
  <si>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</si>
  <si>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</si>
  <si>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</si>
  <si>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</si>
  <si>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</si>
  <si>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</si>
  <si>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</si>
  <si>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</si>
  <si>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</si>
  <si>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</si>
  <si>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</si>
  <si>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</si>
  <si>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</si>
  <si>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</si>
  <si>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</si>
  <si>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</si>
  <si>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</si>
  <si>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</si>
  <si>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</si>
  <si>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</si>
  <si>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</si>
  <si>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</si>
  <si>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</si>
  <si>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</si>
  <si>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</si>
  <si>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</si>
  <si>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</si>
  <si>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</si>
  <si>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</si>
  <si>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</si>
  <si>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</si>
  <si>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</si>
  <si>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</si>
  <si>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</si>
  <si>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</si>
  <si>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</si>
  <si>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</si>
  <si>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</si>
  <si>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</si>
  <si>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</si>
  <si>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</si>
  <si>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</si>
  <si>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</si>
  <si>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</si>
  <si>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</si>
  <si>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</si>
  <si>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</si>
  <si>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</si>
  <si>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</si>
  <si>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</si>
  <si>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</si>
  <si>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</si>
  <si>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</si>
  <si>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</si>
  <si>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</si>
  <si>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</si>
  <si>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</si>
  <si>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</si>
  <si>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</si>
  <si>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</si>
  <si>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</si>
  <si>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</si>
  <si>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</si>
  <si>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</si>
  <si>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</si>
  <si>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</si>
  <si>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</si>
  <si>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</si>
  <si>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</si>
  <si>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</si>
  <si>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</si>
  <si>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</si>
  <si>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</si>
  <si>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</si>
  <si>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</si>
  <si>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</si>
  <si>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</si>
  <si>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</si>
  <si>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</si>
  <si>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</si>
  <si>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</si>
  <si>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</si>
  <si>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</si>
  <si>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</si>
  <si>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</si>
  <si>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</si>
  <si>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</si>
  <si>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</si>
  <si>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</si>
  <si>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</si>
  <si>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</si>
  <si>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</si>
  <si>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</si>
  <si>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</si>
  <si>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</si>
  <si>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</si>
  <si>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</si>
  <si>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</si>
  <si>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</si>
  <si>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</si>
  <si>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</si>
  <si>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</si>
  <si>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</si>
  <si>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</si>
  <si>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</si>
  <si>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</si>
  <si>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</si>
  <si>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</si>
  <si>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</si>
  <si>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</si>
  <si>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</si>
  <si>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</si>
  <si>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</si>
  <si>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</si>
  <si>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</si>
  <si>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</si>
  <si>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</si>
  <si>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</si>
  <si>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</si>
  <si>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</si>
  <si>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</si>
  <si>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</si>
  <si>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</si>
  <si>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</si>
  <si>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</si>
  <si>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</si>
  <si>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</si>
  <si>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</si>
  <si>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</si>
  <si>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</si>
  <si>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</si>
  <si>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</si>
  <si>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</si>
  <si>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</si>
  <si>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</si>
  <si>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</si>
  <si>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</si>
  <si>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</si>
  <si>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</si>
  <si>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</si>
  <si>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</si>
  <si>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</si>
  <si>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</si>
  <si>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</si>
  <si>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</si>
  <si>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</si>
  <si>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</si>
  <si>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</si>
  <si>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</si>
  <si>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</si>
  <si>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</si>
  <si>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</si>
  <si>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</si>
  <si>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</si>
  <si>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</si>
  <si>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</si>
  <si>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</si>
  <si>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</si>
  <si>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</si>
  <si>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</si>
  <si>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</si>
  <si>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</si>
  <si>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</si>
  <si>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</si>
  <si>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</si>
  <si>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</si>
  <si>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</si>
  <si>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</si>
  <si>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</si>
  <si>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</si>
  <si>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</si>
  <si>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</si>
  <si>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</si>
  <si>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</si>
  <si>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</si>
  <si>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</si>
  <si>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</si>
  <si>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</si>
  <si>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</si>
  <si>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</si>
  <si>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</si>
  <si>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</si>
  <si>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</si>
  <si>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</si>
  <si>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</si>
  <si>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</si>
  <si>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</si>
  <si>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</si>
  <si>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</si>
  <si>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</si>
  <si>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</si>
  <si>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</si>
  <si>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</si>
  <si>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</si>
  <si>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</si>
  <si>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</si>
  <si>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</si>
  <si>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</si>
  <si>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</si>
  <si>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</si>
  <si>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</si>
  <si>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</si>
  <si>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</si>
  <si>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</si>
  <si>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</si>
  <si>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</si>
  <si>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</si>
  <si>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</si>
  <si>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</si>
  <si>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</si>
  <si>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</si>
  <si>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</si>
  <si>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</si>
  <si>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</si>
  <si>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</si>
  <si>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</si>
  <si>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</si>
  <si>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</si>
  <si>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</si>
  <si>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</si>
  <si>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</si>
  <si>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</si>
  <si>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</si>
  <si>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</si>
  <si>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</si>
  <si>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</si>
  <si>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</si>
  <si>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</si>
  <si>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</si>
  <si>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</si>
  <si>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</si>
  <si>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</si>
  <si>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</si>
  <si>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</si>
  <si>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</si>
  <si>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</si>
  <si>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</si>
  <si>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</si>
  <si>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</si>
  <si>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</si>
  <si>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</si>
  <si>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</si>
  <si>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</si>
  <si>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</si>
  <si>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</si>
  <si>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</si>
  <si>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</si>
  <si>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</si>
  <si>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</si>
  <si>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</si>
  <si>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</si>
  <si>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</si>
  <si>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</si>
  <si>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</si>
  <si>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</si>
  <si>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</si>
  <si>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</si>
  <si>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</si>
  <si>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</si>
  <si>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</si>
  <si>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</si>
  <si>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</si>
  <si>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</si>
  <si>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</si>
  <si>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</si>
  <si>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</si>
  <si>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</si>
  <si>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</si>
  <si>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</si>
  <si>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</si>
  <si>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</si>
  <si>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</si>
  <si>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</si>
  <si>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</si>
  <si>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</si>
  <si>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</si>
  <si>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</si>
  <si>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</si>
  <si>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</si>
  <si>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</si>
  <si>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</si>
  <si>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</si>
  <si>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</si>
  <si>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</si>
  <si>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</si>
  <si>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</si>
  <si>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</si>
  <si>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</si>
  <si>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</si>
  <si>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</si>
  <si>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</si>
  <si>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</si>
  <si>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</si>
  <si>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</si>
  <si>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</si>
  <si>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</si>
  <si>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</si>
  <si>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</si>
  <si>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</si>
  <si>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</si>
  <si>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</si>
  <si>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</si>
  <si>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</si>
  <si>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</si>
  <si>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</si>
  <si>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</si>
  <si>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</si>
  <si>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</si>
  <si>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</si>
  <si>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</si>
  <si>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</si>
  <si>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</si>
  <si>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</si>
  <si>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</si>
  <si>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</si>
  <si>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</si>
  <si>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</si>
  <si>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</si>
  <si>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</si>
  <si>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</si>
  <si>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</si>
  <si>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</si>
  <si>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</si>
  <si>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</si>
  <si>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</si>
  <si>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</si>
  <si>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</si>
  <si>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</si>
  <si>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</si>
  <si>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</si>
  <si>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</si>
  <si>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</si>
  <si>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</si>
  <si>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</si>
  <si>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</si>
  <si>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</si>
  <si>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</si>
  <si>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</si>
  <si>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</si>
  <si>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</si>
  <si>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</si>
  <si>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</si>
  <si>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</si>
  <si>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</si>
  <si>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</si>
  <si>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</si>
  <si>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</si>
  <si>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</si>
  <si>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</si>
  <si>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</si>
  <si>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</si>
  <si>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</si>
  <si>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</si>
  <si>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</si>
  <si>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</si>
  <si>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</si>
  <si>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</si>
  <si>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</si>
  <si>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</si>
  <si>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</si>
  <si>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</si>
  <si>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</si>
  <si>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</si>
  <si>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</si>
  <si>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</si>
  <si>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</si>
  <si>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</si>
  <si>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</si>
  <si>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</si>
  <si>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</si>
  <si>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</si>
  <si>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</si>
  <si>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</si>
  <si>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</si>
  <si>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</si>
  <si>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</si>
  <si>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</si>
  <si>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</si>
  <si>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</si>
  <si>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</si>
  <si>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</si>
  <si>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</si>
  <si>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</si>
  <si>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</si>
  <si>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</si>
  <si>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</si>
  <si>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</si>
  <si>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</si>
  <si>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</si>
  <si>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</si>
  <si>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</si>
  <si>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</si>
  <si>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</si>
  <si>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</si>
  <si>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</si>
  <si>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</si>
  <si>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</si>
  <si>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</si>
  <si>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</si>
  <si>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</si>
  <si>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</si>
  <si>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</si>
  <si>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</si>
  <si>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</si>
  <si>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</si>
  <si>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</si>
  <si>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</si>
  <si>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</si>
  <si>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</si>
  <si>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</si>
  <si>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</si>
  <si>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</si>
  <si>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</si>
  <si>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</si>
  <si>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</si>
  <si>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</si>
  <si>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</si>
  <si>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</si>
  <si>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</si>
  <si>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</si>
  <si>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</si>
  <si>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</si>
  <si>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</si>
  <si>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</si>
  <si>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</si>
  <si>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</si>
  <si>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</si>
  <si>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</si>
  <si>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</si>
  <si>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</si>
  <si>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</si>
  <si>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</si>
  <si>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</si>
  <si>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</si>
  <si>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</si>
  <si>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</si>
  <si>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</si>
  <si>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</si>
  <si>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</si>
  <si>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</si>
  <si>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</si>
  <si>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</si>
  <si>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</si>
  <si>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</si>
  <si>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</si>
  <si>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</si>
  <si>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</si>
  <si>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</si>
  <si>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</si>
  <si>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</si>
  <si>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</si>
  <si>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</si>
  <si>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</si>
  <si>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</si>
  <si>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</si>
  <si>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</si>
  <si>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</si>
  <si>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</si>
  <si>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</si>
  <si>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</si>
  <si>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</si>
  <si>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</si>
  <si>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</si>
  <si>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</si>
  <si>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</si>
  <si>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</si>
  <si>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</si>
  <si>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</si>
  <si>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</si>
  <si>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</si>
  <si>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</si>
  <si>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</si>
  <si>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</si>
  <si>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</si>
  <si>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</si>
  <si>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</si>
  <si>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</si>
  <si>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</si>
  <si>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</si>
  <si>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</si>
  <si>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</si>
  <si>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</si>
  <si>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</si>
  <si>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</si>
  <si>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</si>
  <si>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</si>
  <si>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</si>
  <si>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</si>
  <si>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</si>
  <si>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</si>
  <si>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</si>
  <si>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</si>
  <si>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</si>
  <si>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</si>
  <si>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</si>
  <si>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</si>
  <si>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</si>
  <si>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</si>
  <si>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</si>
  <si>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</si>
  <si>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</si>
  <si>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</si>
  <si>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</si>
  <si>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</si>
  <si>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</si>
  <si>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</si>
  <si>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</si>
  <si>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</si>
  <si>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</si>
  <si>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</si>
  <si>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</si>
  <si>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</si>
  <si>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</si>
  <si>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</si>
  <si>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</si>
  <si>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</si>
  <si>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</si>
  <si>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</si>
  <si>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</si>
  <si>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</si>
  <si>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</si>
  <si>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</si>
  <si>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</si>
  <si>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</si>
  <si>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</si>
  <si>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</si>
  <si>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</si>
  <si>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</si>
  <si>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</si>
  <si>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</si>
  <si>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</si>
  <si>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</si>
  <si>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</si>
  <si>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</si>
  <si>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</si>
  <si>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</si>
  <si>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</si>
  <si>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</si>
  <si>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</si>
  <si>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</si>
  <si>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</si>
  <si>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</si>
  <si>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</si>
  <si>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</si>
  <si>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</si>
  <si>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</si>
  <si>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</si>
  <si>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</si>
  <si>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</si>
  <si>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</si>
  <si>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</si>
  <si>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</si>
  <si>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</si>
  <si>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</si>
  <si>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</si>
  <si>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</si>
  <si>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</si>
  <si>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</si>
  <si>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</si>
  <si>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</si>
  <si>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</si>
  <si>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</si>
  <si>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</si>
  <si>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</si>
  <si>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</si>
  <si>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</si>
  <si>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</si>
  <si>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</si>
  <si>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</si>
  <si>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</si>
  <si>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</si>
  <si>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</si>
  <si>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</si>
  <si>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</si>
  <si>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</si>
  <si>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</si>
  <si>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</si>
  <si>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</si>
  <si>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</si>
  <si>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</si>
  <si>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</si>
  <si>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</si>
  <si>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</si>
  <si>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</si>
  <si>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</si>
  <si>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</si>
  <si>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</si>
  <si>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</si>
  <si>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</si>
  <si>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</si>
  <si>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</si>
  <si>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</si>
  <si>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</si>
  <si>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</si>
  <si>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</si>
  <si>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</si>
  <si>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</si>
  <si>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</si>
  <si>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</si>
  <si>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</si>
  <si>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</si>
  <si>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</si>
  <si>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</si>
  <si>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</si>
  <si>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</si>
  <si>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</si>
  <si>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</si>
  <si>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</si>
  <si>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</si>
  <si>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</si>
  <si>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</si>
  <si>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</si>
  <si>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</si>
  <si>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</si>
  <si>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</si>
  <si>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</si>
  <si>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</si>
  <si>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</si>
  <si>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</si>
  <si>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</si>
  <si>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</si>
  <si>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</si>
  <si>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</si>
  <si>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</si>
  <si>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</si>
  <si>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</si>
  <si>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</si>
  <si>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</si>
  <si>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</si>
  <si>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</si>
  <si>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</si>
  <si>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</si>
  <si>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</si>
  <si>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</si>
  <si>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</si>
  <si>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</si>
  <si>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</si>
  <si>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</si>
  <si>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</si>
  <si>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</si>
  <si>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</si>
  <si>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</si>
  <si>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</si>
  <si>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</si>
  <si>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</si>
  <si>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</si>
  <si>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</si>
  <si>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</si>
  <si>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</si>
  <si>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</si>
  <si>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</si>
  <si>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</si>
  <si>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</si>
  <si>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</si>
  <si>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</si>
  <si>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</si>
  <si>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</si>
  <si>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</si>
  <si>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</si>
  <si>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</si>
  <si>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</si>
  <si>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</si>
  <si>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</si>
  <si>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</si>
  <si>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</si>
  <si>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</si>
  <si>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</si>
  <si>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</si>
  <si>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</si>
  <si>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</si>
  <si>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</si>
  <si>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</si>
  <si>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</si>
  <si>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</si>
  <si>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</si>
  <si>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</si>
  <si>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</si>
  <si>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</si>
  <si>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</si>
  <si>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</si>
  <si>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</si>
  <si>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</si>
  <si>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</si>
  <si>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</si>
  <si>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</si>
  <si>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</si>
  <si>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</si>
  <si>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</si>
  <si>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</si>
  <si>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</si>
  <si>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</si>
  <si>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</si>
  <si>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</si>
  <si>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</si>
  <si>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</si>
  <si>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</si>
  <si>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</si>
  <si>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</si>
  <si>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</si>
  <si>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</si>
  <si>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</si>
  <si>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</si>
  <si>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</si>
  <si>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</si>
  <si>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</si>
  <si>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</si>
  <si>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</si>
  <si>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</si>
  <si>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</si>
  <si>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</si>
  <si>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</si>
  <si>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</si>
  <si>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</si>
  <si>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</si>
  <si>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</si>
  <si>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</si>
  <si>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</si>
  <si>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</si>
  <si>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</si>
  <si>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</si>
  <si>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</si>
  <si>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</si>
  <si>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</si>
  <si>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</si>
  <si>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</si>
  <si>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</si>
  <si>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</si>
  <si>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</si>
  <si>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</si>
  <si>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</si>
  <si>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</si>
  <si>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</si>
  <si>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</si>
  <si>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</si>
  <si>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</si>
  <si>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</si>
  <si>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</si>
  <si>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</si>
  <si>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</si>
  <si>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</si>
  <si>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</si>
  <si>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</si>
  <si>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</si>
  <si>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</si>
  <si>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</si>
  <si>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</si>
  <si>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</si>
  <si>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</si>
  <si>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</si>
  <si>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</si>
  <si>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</si>
  <si>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</si>
  <si>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</si>
  <si>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</si>
  <si>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</si>
  <si>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</si>
  <si>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</si>
  <si>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</si>
  <si>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</si>
  <si>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</si>
  <si>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</si>
  <si>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</si>
  <si>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</si>
  <si>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</si>
  <si>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</si>
  <si>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</si>
  <si>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</si>
  <si>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</si>
  <si>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</si>
  <si>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</si>
  <si>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</si>
  <si>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</si>
  <si>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</si>
  <si>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</si>
  <si>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</si>
  <si>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</si>
  <si>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</si>
  <si>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</si>
  <si>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</si>
  <si>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</si>
  <si>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</si>
  <si>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</si>
  <si>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</si>
  <si>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</si>
  <si>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</si>
  <si>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</si>
  <si>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</si>
  <si>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</si>
  <si>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</si>
  <si>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</si>
  <si>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</si>
  <si>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</si>
  <si>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</si>
  <si>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</si>
  <si>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</si>
  <si>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</si>
  <si>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</si>
  <si>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</si>
  <si>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</si>
  <si>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</si>
  <si>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</si>
  <si>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</si>
  <si>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</si>
  <si>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</si>
  <si>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</si>
  <si>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</si>
  <si>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</si>
  <si>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</si>
  <si>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</si>
  <si>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</si>
  <si>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</si>
  <si>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</si>
  <si>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</si>
  <si>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</si>
  <si>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</si>
  <si>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</si>
  <si>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</si>
  <si>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</si>
  <si>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</si>
  <si>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</si>
  <si>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</si>
  <si>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</si>
  <si>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</si>
  <si>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</si>
  <si>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</si>
  <si>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</si>
  <si>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</si>
  <si>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</si>
  <si>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</si>
  <si>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</si>
  <si>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</si>
  <si>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</si>
  <si>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</si>
  <si>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</si>
  <si>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</si>
  <si>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</si>
  <si>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</si>
  <si>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</si>
  <si>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</si>
  <si>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</si>
  <si>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</si>
  <si>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</si>
  <si>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</si>
  <si>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</si>
  <si>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</si>
  <si>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</si>
  <si>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</si>
  <si>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</si>
  <si>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</si>
  <si>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</si>
  <si>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</si>
  <si>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</si>
  <si>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</si>
  <si>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</si>
  <si>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</si>
  <si>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</si>
  <si>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</si>
  <si>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</si>
  <si>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</si>
  <si>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</si>
  <si>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</si>
  <si>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</si>
  <si>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</si>
  <si>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</si>
  <si>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</si>
  <si>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</si>
  <si>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</si>
  <si>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</si>
  <si>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</si>
  <si>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</si>
  <si>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</si>
  <si>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</si>
  <si>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</si>
  <si>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</si>
  <si>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</si>
  <si>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</si>
  <si>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</si>
  <si>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</si>
  <si>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</si>
  <si>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</si>
  <si>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</si>
  <si>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</si>
  <si>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</si>
  <si>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</si>
  <si>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</si>
  <si>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</si>
  <si>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</si>
  <si>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</si>
  <si>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</si>
  <si>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</si>
  <si>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</si>
  <si>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</si>
  <si>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</si>
  <si>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</si>
  <si>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</si>
  <si>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</si>
  <si>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</si>
  <si>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</si>
  <si>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</si>
  <si>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</si>
  <si>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</si>
  <si>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</si>
  <si>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</si>
  <si>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</si>
  <si>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</si>
  <si>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</si>
  <si>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</si>
  <si>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</si>
  <si>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</si>
  <si>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</si>
  <si>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</si>
  <si>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</si>
  <si>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</si>
  <si>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</si>
  <si>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</si>
  <si>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</si>
  <si>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</si>
  <si>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</si>
  <si>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</si>
  <si>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</si>
  <si>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</si>
  <si>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</si>
  <si>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</si>
  <si>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</si>
  <si>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</si>
  <si>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</si>
  <si>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</si>
  <si>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</si>
  <si>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</si>
  <si>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</si>
  <si>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</si>
  <si>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</si>
  <si>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</si>
  <si>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</si>
  <si>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</si>
  <si>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</si>
  <si>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</si>
  <si>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</si>
  <si>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</si>
  <si>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</si>
  <si>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</si>
  <si>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</si>
  <si>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</si>
  <si>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</si>
  <si>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</si>
  <si>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</si>
  <si>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</si>
  <si>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</si>
  <si>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</si>
  <si>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</si>
  <si>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</si>
  <si>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</si>
  <si>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</si>
  <si>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</si>
  <si>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</si>
  <si>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</si>
  <si>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</si>
  <si>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</si>
  <si>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</si>
  <si>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</si>
  <si>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</si>
  <si>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</si>
  <si>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</si>
  <si>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</si>
  <si>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</si>
  <si>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</si>
  <si>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</si>
  <si>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</si>
  <si>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</si>
  <si>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</si>
  <si>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</si>
  <si>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</si>
  <si>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</si>
  <si>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</si>
  <si>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</si>
  <si>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</si>
  <si>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</si>
  <si>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</si>
  <si>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</si>
  <si>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</si>
  <si>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</si>
  <si>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</si>
  <si>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</si>
  <si>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</si>
  <si>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</si>
  <si>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</si>
  <si>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</si>
  <si>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</si>
  <si>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</si>
  <si>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</si>
  <si>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</si>
  <si>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</si>
  <si>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</si>
  <si>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</si>
  <si>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</si>
  <si>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</si>
  <si>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</si>
  <si>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</si>
  <si>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</si>
  <si>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</si>
  <si>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</si>
  <si>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</si>
  <si>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</si>
  <si>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</si>
  <si>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</si>
  <si>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</si>
  <si>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</si>
  <si>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</si>
  <si>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</si>
  <si>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</si>
  <si>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</si>
  <si>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</si>
  <si>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</si>
  <si>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</si>
  <si>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</si>
  <si>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</si>
  <si>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</si>
  <si>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</si>
  <si>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</si>
  <si>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</si>
  <si>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</si>
  <si>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</si>
  <si>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</si>
  <si>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</si>
  <si>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</si>
  <si>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</si>
  <si>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</si>
  <si>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</si>
  <si>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</si>
  <si>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</si>
  <si>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</si>
  <si>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</si>
  <si>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</si>
  <si>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</si>
  <si>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</si>
  <si>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</si>
  <si>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</si>
  <si>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</si>
  <si>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</si>
  <si>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</si>
  <si>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</si>
  <si>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</si>
  <si>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</si>
  <si>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</si>
  <si>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</si>
  <si>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</si>
  <si>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</si>
  <si>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</si>
  <si>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</si>
  <si>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</si>
  <si>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</si>
  <si>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</si>
  <si>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</si>
  <si>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</si>
  <si>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</si>
  <si>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</si>
  <si>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</si>
  <si>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</si>
  <si>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</si>
  <si>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</si>
  <si>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</si>
  <si>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</si>
  <si>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</si>
  <si>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</si>
  <si>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</si>
  <si>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</si>
  <si>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</si>
  <si>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</si>
  <si>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</si>
  <si>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</si>
  <si>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</si>
  <si>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</si>
  <si>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</si>
  <si>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</si>
  <si>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</si>
  <si>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</si>
  <si>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</si>
  <si>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</si>
  <si>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</si>
  <si>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</si>
  <si>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</si>
  <si>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</si>
  <si>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</si>
  <si>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</si>
  <si>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</si>
  <si>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</si>
  <si>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</si>
  <si>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</si>
  <si>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</si>
  <si>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</si>
  <si>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</si>
  <si>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</si>
  <si>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</si>
  <si>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</si>
  <si>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</si>
  <si>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</si>
  <si>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</si>
  <si>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</si>
  <si>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</si>
  <si>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</si>
  <si>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</si>
  <si>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</si>
  <si>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</si>
  <si>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</si>
  <si>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</si>
  <si>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</si>
  <si>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</si>
  <si>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</si>
  <si>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</si>
  <si>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</si>
  <si>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</si>
  <si>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</si>
  <si>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</si>
  <si>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</si>
  <si>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</si>
  <si>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</si>
  <si>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</si>
  <si>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</si>
  <si>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</si>
  <si>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</si>
  <si>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</si>
  <si>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</si>
  <si>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</si>
  <si>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</si>
  <si>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</si>
  <si>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</si>
  <si>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</si>
  <si>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</si>
  <si>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</si>
  <si>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</si>
  <si>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</si>
  <si>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</si>
  <si>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</si>
  <si>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</si>
  <si>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</si>
  <si>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</si>
  <si>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</si>
  <si>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</si>
  <si>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</si>
  <si>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</si>
  <si>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</si>
  <si>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</si>
  <si>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</si>
  <si>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</si>
  <si>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</si>
  <si>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</si>
  <si>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</si>
  <si>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</si>
  <si>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</si>
  <si>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</si>
  <si>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</si>
  <si>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</si>
  <si>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</si>
  <si>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</si>
  <si>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</si>
  <si>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</si>
  <si>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</si>
  <si>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</si>
  <si>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</si>
  <si>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</si>
  <si>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</si>
  <si>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</si>
  <si>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</si>
  <si>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</si>
  <si>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</si>
  <si>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</si>
  <si>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</si>
  <si>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</si>
  <si>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</si>
  <si>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</si>
  <si>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</si>
  <si>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</si>
  <si>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</si>
  <si>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</si>
  <si>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</si>
  <si>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</si>
  <si>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</si>
  <si>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</si>
  <si>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</si>
  <si>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</si>
  <si>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</si>
  <si>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</si>
  <si>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</si>
  <si>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</si>
  <si>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</si>
  <si>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</si>
  <si>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</si>
  <si>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</si>
  <si>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</si>
  <si>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</si>
  <si>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</si>
  <si>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</si>
  <si>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</si>
  <si>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</si>
  <si>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</si>
  <si>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</si>
  <si>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</si>
  <si>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</si>
  <si>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</si>
  <si>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</si>
  <si>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</si>
  <si>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</si>
  <si>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</si>
  <si>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</si>
  <si>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</si>
  <si>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</si>
  <si>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</si>
  <si>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</si>
  <si>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</si>
  <si>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</si>
  <si>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</si>
  <si>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</si>
  <si>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</si>
  <si>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</si>
  <si>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</si>
  <si>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</si>
  <si>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</si>
  <si>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</si>
  <si>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</si>
  <si>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</si>
  <si>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</si>
  <si>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</si>
  <si>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</si>
  <si>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</si>
  <si>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</si>
  <si>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</si>
  <si>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</si>
  <si>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</si>
  <si>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</si>
  <si>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</si>
  <si>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</si>
  <si>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</si>
  <si>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</si>
  <si>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</si>
  <si>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</si>
  <si>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</si>
  <si>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</si>
  <si>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</si>
  <si>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</si>
  <si>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</si>
  <si>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</si>
  <si>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</si>
  <si>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</si>
  <si>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</si>
  <si>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</si>
  <si>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</si>
  <si>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</si>
  <si>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</si>
  <si>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</si>
  <si>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</si>
  <si>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</si>
  <si>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</si>
  <si>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</si>
  <si>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</si>
  <si>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</si>
  <si>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</si>
  <si>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</si>
  <si>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</si>
  <si>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</si>
  <si>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</si>
  <si>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</si>
  <si>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</si>
  <si>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</si>
  <si>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</si>
  <si>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</si>
  <si>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</si>
  <si>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</si>
  <si>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</si>
  <si>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</si>
  <si>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</si>
  <si>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</si>
  <si>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</si>
  <si>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</si>
  <si>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</si>
  <si>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</si>
  <si>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</si>
  <si>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</si>
  <si>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</si>
  <si>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</si>
  <si>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</si>
  <si>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</si>
  <si>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</si>
  <si>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</si>
  <si>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</si>
  <si>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</si>
  <si>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</si>
  <si>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</si>
  <si>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</si>
  <si>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</si>
  <si>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</si>
  <si>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</si>
  <si>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</si>
  <si>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</si>
  <si>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</si>
  <si>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</si>
  <si>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</si>
  <si>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</si>
  <si>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</si>
  <si>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</si>
  <si>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</si>
  <si>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</si>
  <si>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</si>
  <si>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</si>
  <si>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</si>
  <si>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</si>
  <si>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</si>
  <si>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</si>
  <si>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</si>
  <si>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</si>
  <si>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</si>
  <si>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</si>
  <si>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</si>
  <si>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</si>
  <si>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</si>
  <si>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</si>
  <si>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</si>
  <si>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</si>
  <si>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</si>
  <si>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</si>
  <si>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</si>
  <si>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</si>
  <si>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</si>
  <si>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</si>
  <si>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</si>
  <si>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</si>
  <si>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</si>
  <si>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</si>
  <si>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</si>
  <si>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</si>
  <si>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</si>
  <si>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</si>
  <si>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</si>
  <si>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</si>
  <si>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</si>
  <si>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</si>
  <si>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</si>
  <si>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</si>
  <si>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</si>
  <si>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</si>
  <si>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</si>
  <si>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</si>
  <si>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</si>
  <si>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</si>
  <si>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</si>
  <si>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</si>
  <si>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</si>
  <si>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</si>
  <si>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</si>
  <si>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</si>
  <si>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</si>
  <si>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</si>
  <si>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</si>
  <si>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</si>
  <si>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</si>
  <si>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</si>
  <si>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</si>
  <si>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</si>
  <si>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</si>
  <si>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</si>
  <si>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</si>
  <si>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</si>
  <si>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</si>
  <si>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</si>
  <si>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</si>
  <si>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</si>
  <si>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</si>
  <si>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</si>
  <si>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</si>
  <si>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</si>
  <si>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</si>
  <si>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</si>
  <si>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</si>
  <si>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</si>
  <si>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</si>
  <si>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</si>
  <si>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</si>
  <si>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</si>
  <si>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</si>
  <si>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</si>
  <si>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</si>
  <si>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</si>
  <si>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</si>
  <si>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</si>
  <si>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</si>
  <si>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</si>
  <si>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</si>
  <si>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</si>
  <si>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</si>
  <si>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</si>
  <si>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</si>
  <si>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</si>
  <si>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</si>
  <si>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</si>
  <si>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</si>
  <si>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</si>
  <si>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</si>
  <si>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</si>
  <si>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</si>
  <si>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</si>
  <si>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</si>
  <si>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</si>
  <si>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</si>
  <si>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</si>
  <si>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</si>
  <si>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</si>
  <si>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</si>
  <si>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</si>
  <si>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</si>
  <si>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</si>
  <si>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</si>
  <si>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</si>
  <si>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</si>
  <si>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</si>
  <si>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</si>
  <si>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</si>
  <si>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</si>
  <si>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</si>
  <si>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</si>
  <si>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</si>
  <si>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</si>
  <si>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</si>
  <si>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</si>
  <si>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</si>
  <si>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</si>
  <si>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</si>
  <si>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</si>
  <si>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</si>
  <si>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</si>
  <si>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</si>
  <si>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</si>
  <si>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</si>
  <si>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</si>
  <si>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</si>
  <si>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</si>
  <si>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</si>
  <si>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</si>
  <si>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</si>
  <si>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</si>
  <si>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</si>
  <si>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</si>
  <si>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</si>
  <si>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</si>
  <si>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</si>
  <si>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</si>
  <si>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</si>
  <si>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</si>
  <si>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</si>
  <si>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</si>
  <si>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</si>
  <si>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</si>
  <si>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</si>
  <si>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</si>
  <si>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</si>
  <si>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</si>
  <si>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</si>
  <si>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</si>
  <si>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</si>
  <si>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</si>
  <si>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</si>
  <si>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</si>
  <si>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</si>
  <si>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</si>
  <si>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</si>
  <si>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</si>
  <si>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</si>
  <si>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</si>
  <si>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</si>
  <si>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</si>
  <si>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</si>
  <si>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</si>
  <si>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</si>
  <si>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</si>
  <si>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</si>
  <si>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</si>
  <si>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</si>
  <si>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</si>
  <si>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</si>
  <si>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</si>
  <si>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</si>
  <si>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</si>
  <si>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</si>
  <si>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</si>
  <si>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</si>
  <si>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</si>
  <si>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</si>
  <si>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</si>
  <si>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</si>
  <si>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</si>
  <si>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</si>
  <si>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</si>
  <si>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</si>
  <si>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</si>
  <si>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</si>
  <si>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</si>
  <si>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</si>
  <si>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</si>
  <si>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</si>
  <si>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</si>
  <si>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</si>
  <si>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</si>
  <si>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</si>
  <si>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</si>
  <si>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</si>
  <si>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</si>
  <si>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</si>
  <si>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</si>
  <si>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</si>
  <si>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</si>
  <si>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</si>
  <si>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</si>
  <si>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</si>
  <si>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</si>
  <si>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</si>
  <si>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</si>
  <si>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</si>
  <si>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</si>
  <si>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</si>
  <si>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</si>
  <si>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</si>
  <si>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</si>
  <si>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</si>
  <si>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</si>
  <si>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</si>
  <si>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</si>
  <si>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</si>
  <si>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</si>
  <si>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</si>
  <si>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</si>
  <si>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</si>
  <si>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</si>
  <si>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</si>
  <si>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</si>
  <si>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</si>
  <si>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</si>
  <si>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</si>
  <si>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</si>
  <si>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</si>
  <si>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</si>
  <si>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</si>
  <si>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</si>
  <si>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</si>
  <si>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</si>
  <si>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</si>
  <si>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</si>
  <si>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</si>
  <si>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</si>
  <si>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</si>
  <si>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</si>
  <si>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</si>
  <si>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</si>
  <si>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</si>
  <si>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</si>
  <si>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</si>
  <si>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</si>
  <si>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</si>
  <si>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</si>
  <si>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</si>
  <si>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</si>
  <si>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</si>
  <si>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</si>
  <si>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</si>
  <si>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</si>
  <si>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</si>
  <si>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</si>
  <si>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</si>
  <si>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</si>
  <si>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</si>
  <si>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</si>
  <si>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</si>
  <si>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</si>
  <si>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</si>
  <si>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</si>
  <si>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</si>
  <si>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</si>
  <si>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</si>
  <si>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</si>
  <si>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</si>
  <si>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</si>
  <si>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</si>
  <si>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</si>
  <si>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</si>
  <si>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</si>
  <si>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</si>
  <si>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</si>
  <si>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</si>
  <si>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</si>
  <si>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</si>
  <si>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</si>
  <si>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</si>
  <si>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</si>
  <si>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</si>
  <si>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</si>
  <si>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</si>
  <si>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</si>
  <si>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</si>
  <si>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</si>
  <si>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</si>
  <si>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</si>
  <si>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</si>
  <si>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</si>
  <si>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</si>
  <si>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</si>
  <si>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</si>
  <si>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</si>
  <si>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</si>
  <si>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</si>
  <si>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</si>
  <si>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</si>
  <si>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</si>
  <si>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</si>
  <si>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</si>
  <si>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</si>
  <si>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</si>
  <si>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</si>
  <si>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</si>
  <si>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</si>
  <si>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</si>
  <si>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</si>
  <si>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</si>
  <si>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</si>
  <si>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</si>
  <si>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</si>
  <si>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</si>
  <si>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</si>
  <si>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</si>
  <si>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</si>
  <si>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</si>
  <si>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</si>
  <si>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</si>
  <si>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</si>
  <si>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</si>
  <si>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</si>
  <si>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</si>
  <si>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</si>
  <si>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</si>
  <si>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</si>
  <si>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</si>
  <si>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</si>
  <si>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</si>
  <si>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</si>
  <si>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</si>
  <si>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</si>
  <si>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</si>
  <si>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</si>
  <si>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</si>
  <si>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</si>
  <si>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</si>
  <si>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</si>
  <si>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</si>
  <si>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</si>
  <si>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</si>
  <si>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</si>
  <si>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</si>
  <si>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</si>
  <si>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</si>
  <si>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</si>
  <si>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</si>
  <si>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</si>
  <si>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</si>
  <si>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</si>
  <si>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</si>
  <si>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</si>
  <si>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</si>
  <si>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</si>
  <si>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</si>
  <si>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</si>
  <si>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</si>
  <si>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</si>
  <si>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</si>
  <si>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</si>
  <si>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</si>
  <si>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</si>
  <si>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</si>
  <si>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</si>
  <si>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</si>
  <si>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</si>
  <si>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</si>
  <si>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</si>
  <si>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</si>
  <si>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</si>
  <si>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</si>
  <si>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</si>
  <si>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</si>
  <si>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</si>
  <si>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</si>
  <si>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</si>
  <si>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</si>
  <si>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</si>
  <si>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</si>
  <si>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</si>
  <si>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</si>
  <si>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</si>
  <si>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</si>
  <si>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</si>
  <si>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</si>
  <si>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</si>
  <si>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</si>
  <si>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</si>
  <si>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</si>
  <si>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</si>
  <si>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</si>
  <si>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</si>
  <si>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</si>
  <si>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</si>
  <si>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</si>
  <si>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</si>
  <si>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</si>
  <si>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</si>
  <si>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</si>
  <si>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</si>
  <si>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</si>
  <si>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</si>
  <si>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</si>
  <si>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</si>
  <si>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</si>
  <si>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</si>
  <si>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</si>
  <si>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</si>
  <si>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</si>
  <si>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</si>
  <si>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</si>
  <si>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</si>
  <si>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</si>
  <si>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</si>
  <si>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</si>
  <si>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</si>
  <si>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</si>
  <si>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</si>
  <si>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</si>
  <si>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</si>
  <si>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</si>
  <si>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</si>
  <si>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</si>
  <si>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</si>
  <si>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</si>
  <si>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</si>
  <si>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</si>
  <si>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</si>
  <si>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</si>
  <si>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</si>
  <si>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</si>
  <si>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</si>
  <si>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</si>
  <si>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</si>
  <si>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</si>
  <si>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</si>
  <si>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</si>
  <si>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</si>
  <si>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</si>
  <si>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</si>
  <si>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</si>
  <si>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</si>
  <si>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</si>
  <si>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</si>
  <si>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</si>
  <si>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</si>
  <si>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</si>
  <si>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</si>
  <si>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</si>
  <si>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</si>
  <si>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</si>
  <si>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</si>
  <si>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</si>
  <si>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</si>
  <si>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</si>
  <si>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</si>
  <si>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</si>
  <si>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</si>
  <si>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</si>
  <si>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</si>
  <si>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</si>
  <si>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</si>
  <si>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</si>
  <si>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</si>
  <si>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</si>
  <si>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</si>
  <si>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</si>
  <si>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</si>
  <si>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</si>
  <si>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</si>
  <si>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</si>
  <si>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</si>
  <si>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</si>
  <si>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</si>
  <si>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</si>
  <si>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</si>
  <si>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</si>
  <si>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</si>
  <si>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</si>
  <si>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</si>
  <si>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</si>
  <si>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</si>
  <si>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</si>
  <si>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</si>
  <si>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</si>
  <si>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</si>
  <si>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</si>
  <si>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</si>
  <si>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</si>
  <si>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</si>
  <si>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</si>
  <si>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</si>
  <si>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</si>
  <si>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</si>
  <si>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</si>
  <si>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</si>
  <si>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</si>
  <si>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</si>
  <si>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</si>
  <si>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</si>
  <si>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</si>
  <si>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</si>
  <si>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</si>
  <si>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</si>
  <si>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</si>
  <si>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</si>
  <si>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</si>
  <si>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</si>
  <si>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</si>
  <si>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</si>
  <si>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</si>
  <si>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</si>
  <si>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</si>
  <si>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</si>
  <si>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</si>
  <si>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</si>
  <si>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</si>
  <si>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</si>
  <si>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</si>
  <si>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</si>
  <si>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</si>
  <si>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</si>
  <si>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</si>
  <si>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</si>
  <si>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</si>
  <si>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</si>
  <si>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</si>
  <si>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</si>
  <si>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</si>
  <si>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</si>
  <si>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</si>
  <si>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</si>
  <si>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</si>
  <si>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</si>
  <si>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</si>
  <si>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</si>
  <si>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</si>
  <si>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</si>
  <si>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</si>
  <si>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</si>
  <si>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</si>
  <si>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</si>
  <si>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</si>
  <si>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</si>
  <si>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</si>
  <si>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</si>
  <si>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</si>
  <si>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</si>
  <si>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</si>
  <si>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</si>
  <si>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</si>
  <si>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</si>
  <si>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</si>
  <si>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</si>
  <si>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</si>
  <si>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</si>
  <si>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</si>
  <si>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</si>
  <si>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</si>
  <si>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</si>
  <si>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</si>
  <si>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</si>
  <si>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</si>
  <si>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</si>
  <si>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</si>
  <si>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</si>
  <si>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</si>
  <si>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</si>
  <si>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</si>
  <si>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</si>
  <si>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</si>
  <si>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</si>
  <si>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</si>
  <si>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</si>
  <si>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</si>
  <si>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</si>
  <si>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</si>
  <si>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</si>
  <si>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</si>
  <si>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</si>
  <si>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</si>
  <si>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</si>
  <si>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</si>
  <si>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</si>
  <si>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</si>
  <si>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</si>
  <si>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</si>
  <si>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</si>
  <si>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</si>
  <si>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</si>
  <si>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</si>
  <si>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</si>
  <si>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</si>
  <si>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</si>
  <si>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</si>
  <si>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</si>
  <si>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</si>
  <si>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</si>
  <si>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</si>
  <si>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</si>
  <si>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</si>
  <si>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</si>
  <si>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</si>
  <si>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</si>
  <si>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</si>
  <si>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</si>
  <si>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</si>
  <si>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</si>
  <si>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</si>
  <si>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</si>
  <si>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</si>
  <si>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</si>
  <si>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</si>
  <si>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</si>
  <si>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</si>
  <si>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</si>
  <si>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</si>
  <si>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</si>
  <si>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</si>
  <si>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</si>
  <si>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</si>
  <si>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</si>
  <si>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</si>
  <si>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</si>
  <si>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</si>
  <si>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</si>
  <si>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</si>
  <si>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</si>
  <si>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</si>
  <si>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</si>
  <si>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</si>
  <si>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</si>
  <si>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</si>
  <si>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</si>
  <si>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</si>
  <si>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</si>
  <si>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</si>
  <si>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</si>
  <si>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</si>
  <si>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</si>
  <si>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</si>
  <si>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</si>
  <si>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</si>
  <si>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</si>
  <si>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</si>
  <si>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</si>
  <si>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</si>
  <si>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</si>
  <si>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</si>
  <si>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</si>
  <si>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</si>
  <si>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</si>
  <si>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</si>
  <si>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</si>
  <si>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</si>
  <si>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</si>
  <si>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</si>
  <si>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</si>
  <si>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</si>
  <si>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</si>
  <si>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</si>
  <si>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</si>
  <si>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</si>
  <si>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</si>
  <si>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</si>
  <si>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</si>
  <si>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</si>
  <si>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</si>
  <si>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</si>
  <si>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</si>
  <si>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</si>
  <si>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</si>
  <si>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</si>
  <si>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</si>
  <si>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</si>
  <si>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</si>
  <si>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</si>
  <si>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</si>
  <si>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</si>
  <si>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</si>
  <si>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</si>
  <si>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</si>
  <si>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</si>
  <si>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</si>
  <si>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</si>
  <si>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</si>
  <si>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</si>
  <si>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</si>
  <si>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</si>
  <si>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</si>
  <si>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</si>
  <si>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</si>
  <si>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</si>
  <si>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</si>
  <si>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</si>
  <si>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</si>
  <si>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</si>
  <si>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</si>
  <si>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</si>
  <si>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</si>
  <si>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</si>
  <si>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</si>
  <si>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</si>
  <si>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</si>
  <si>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</si>
  <si>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</si>
  <si>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</si>
  <si>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</si>
  <si>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</si>
  <si>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</si>
  <si>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</si>
  <si>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</si>
  <si>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</si>
  <si>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</si>
  <si>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</si>
  <si>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</si>
  <si>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</si>
  <si>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</si>
  <si>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</si>
  <si>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</si>
  <si>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</si>
  <si>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</si>
  <si>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</si>
  <si>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</si>
  <si>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</si>
  <si>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</si>
  <si>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</si>
  <si>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</si>
  <si>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</si>
  <si>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</si>
  <si>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</si>
  <si>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</si>
  <si>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</si>
  <si>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</si>
  <si>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</si>
  <si>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</si>
  <si>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</si>
  <si>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</si>
  <si>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</si>
  <si>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</si>
  <si>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</si>
  <si>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</si>
  <si>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</si>
  <si>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</si>
  <si>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</si>
  <si>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</si>
  <si>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</si>
  <si>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</si>
  <si>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</si>
  <si>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</si>
  <si>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</si>
  <si>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</si>
  <si>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</si>
  <si>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</si>
  <si>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</si>
  <si>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</si>
  <si>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</si>
  <si>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</si>
  <si>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</si>
  <si>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</si>
  <si>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</si>
  <si>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</si>
  <si>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</si>
  <si>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</si>
  <si>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</si>
  <si>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</si>
  <si>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</si>
  <si>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</si>
  <si>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</si>
  <si>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</si>
  <si>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</si>
  <si>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</si>
  <si>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</si>
  <si>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</si>
  <si>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</si>
  <si>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</si>
  <si>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</si>
  <si>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</si>
  <si>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</si>
  <si>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</si>
  <si>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</si>
  <si>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</si>
  <si>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</si>
  <si>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</si>
  <si>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</si>
  <si>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</si>
  <si>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</si>
  <si>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</si>
  <si>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</si>
  <si>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</si>
  <si>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</si>
  <si>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</si>
  <si>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</si>
  <si>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</si>
  <si>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</si>
  <si>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</si>
  <si>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</si>
  <si>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</si>
  <si>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</si>
  <si>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</si>
  <si>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</si>
  <si>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</si>
  <si>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</si>
  <si>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</si>
  <si>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</si>
  <si>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</si>
  <si>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</si>
  <si>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</si>
  <si>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</si>
  <si>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</si>
  <si>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</si>
  <si>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</si>
  <si>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</si>
  <si>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</si>
  <si>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</si>
  <si>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</si>
  <si>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</si>
  <si>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</si>
  <si>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</si>
  <si>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</si>
  <si>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</si>
  <si>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</si>
  <si>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</si>
  <si>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</si>
  <si>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</si>
  <si>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</si>
  <si>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</si>
  <si>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</si>
  <si>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</si>
  <si>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</si>
  <si>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</si>
  <si>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</si>
  <si>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</si>
  <si>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</si>
  <si>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</si>
  <si>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</si>
  <si>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</si>
  <si>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</si>
  <si>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</si>
  <si>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</si>
  <si>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</si>
  <si>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</si>
  <si>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</si>
  <si>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</si>
  <si>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</si>
  <si>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</si>
  <si>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</si>
  <si>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</si>
  <si>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</si>
  <si>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</si>
  <si>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</si>
  <si>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</si>
  <si>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</si>
  <si>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</si>
  <si>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</si>
  <si>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</si>
  <si>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</si>
  <si>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</si>
  <si>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</si>
  <si>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</si>
  <si>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</si>
  <si>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</si>
  <si>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</si>
  <si>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</si>
  <si>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</si>
  <si>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</si>
  <si>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</si>
  <si>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</si>
  <si>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</si>
  <si>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</si>
  <si>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</si>
  <si>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</si>
  <si>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</si>
  <si>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</si>
  <si>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</si>
  <si>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</si>
  <si>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</si>
  <si>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</si>
  <si>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</si>
  <si>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</si>
  <si>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</si>
  <si>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</si>
  <si>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</si>
  <si>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</si>
  <si>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</si>
  <si>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</si>
  <si>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</si>
  <si>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</si>
  <si>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</si>
  <si>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</si>
  <si>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</si>
  <si>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</si>
  <si>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</si>
  <si>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</si>
  <si>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</si>
  <si>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</si>
  <si>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</si>
  <si>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</si>
  <si>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</si>
  <si>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</si>
  <si>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</si>
  <si>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</si>
  <si>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</si>
  <si>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</si>
  <si>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</si>
  <si>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</si>
  <si>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</si>
  <si>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</si>
  <si>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</si>
  <si>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</si>
  <si>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</si>
  <si>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</si>
  <si>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</si>
  <si>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</si>
  <si>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</si>
  <si>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</si>
  <si>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</si>
  <si>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</si>
  <si>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</si>
  <si>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</si>
  <si>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</si>
  <si>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</si>
  <si>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</si>
  <si>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</si>
  <si>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</si>
  <si>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</si>
  <si>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</si>
  <si>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</si>
  <si>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</si>
  <si>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</si>
  <si>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</si>
  <si>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</si>
  <si>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</si>
  <si>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</si>
  <si>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</si>
  <si>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</si>
  <si>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</si>
  <si>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</si>
  <si>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</si>
  <si>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</si>
  <si>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</si>
  <si>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</si>
  <si>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</si>
  <si>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</si>
  <si>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</si>
  <si>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</si>
  <si>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</si>
  <si>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</si>
  <si>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</si>
  <si>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</si>
  <si>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</si>
  <si>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</si>
  <si>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</si>
  <si>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</si>
  <si>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</si>
  <si>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</si>
  <si>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</si>
  <si>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</si>
  <si>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</si>
  <si>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</si>
  <si>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</si>
  <si>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</si>
  <si>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</si>
  <si>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</si>
  <si>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</si>
  <si>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</si>
  <si>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</si>
  <si>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</si>
  <si>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</si>
  <si>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</si>
  <si>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</si>
  <si>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</si>
  <si>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</si>
  <si>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</si>
  <si>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</si>
  <si>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</si>
  <si>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</si>
  <si>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</si>
  <si>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</si>
  <si>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</si>
  <si>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</si>
  <si>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</si>
  <si>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</si>
  <si>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</si>
  <si>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</si>
  <si>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</si>
  <si>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</si>
  <si>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</si>
  <si>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</si>
  <si>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</si>
  <si>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</si>
  <si>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</si>
  <si>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</si>
  <si>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</si>
  <si>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</si>
  <si>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</si>
  <si>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</si>
  <si>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</si>
  <si>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</si>
  <si>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</si>
  <si>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</si>
  <si>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</si>
  <si>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</si>
  <si>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</si>
  <si>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</si>
  <si>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</si>
  <si>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</si>
  <si>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</si>
  <si>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</si>
  <si>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</si>
  <si>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</si>
  <si>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</si>
  <si>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</si>
  <si>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</si>
  <si>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</si>
  <si>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</si>
  <si>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</si>
  <si>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</si>
  <si>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</si>
  <si>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</si>
  <si>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</si>
  <si>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</si>
  <si>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</si>
  <si>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</si>
  <si>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</si>
  <si>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</si>
  <si>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</si>
  <si>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</si>
  <si>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</si>
  <si>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</si>
  <si>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</si>
  <si>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</si>
  <si>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</si>
  <si>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</si>
  <si>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</si>
  <si>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</si>
  <si>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</si>
  <si>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</si>
  <si>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</si>
  <si>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</si>
  <si>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</si>
  <si>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</si>
  <si>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</si>
  <si>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</si>
  <si>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</si>
  <si>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</si>
  <si>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</si>
  <si>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</si>
  <si>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</si>
  <si>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</si>
  <si>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</si>
  <si>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</si>
  <si>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</si>
  <si>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</si>
  <si>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</si>
  <si>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</si>
  <si>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</si>
  <si>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</si>
  <si>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</si>
  <si>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</si>
  <si>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</si>
  <si>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</si>
  <si>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</si>
  <si>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</si>
  <si>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</si>
  <si>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</si>
  <si>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</si>
  <si>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</si>
  <si>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</si>
  <si>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</si>
  <si>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</si>
  <si>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</si>
  <si>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</si>
  <si>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</si>
  <si>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</si>
  <si>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</si>
  <si>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</si>
  <si>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</si>
  <si>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</si>
  <si>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</si>
  <si>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</si>
  <si>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</si>
  <si>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</si>
  <si>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</si>
  <si>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</si>
  <si>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</si>
  <si>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</si>
  <si>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</si>
  <si>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</si>
  <si>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</si>
  <si>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</si>
  <si>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</si>
  <si>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</si>
  <si>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</si>
  <si>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</si>
  <si>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</si>
  <si>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</si>
  <si>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</si>
  <si>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</si>
  <si>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</si>
  <si>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</si>
  <si>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</si>
  <si>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</si>
  <si>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</si>
  <si>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</si>
  <si>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</si>
  <si>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</si>
  <si>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</si>
  <si>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</si>
  <si>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</si>
  <si>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</si>
  <si>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</si>
  <si>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</si>
  <si>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</si>
  <si>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</si>
  <si>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</si>
  <si>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</si>
  <si>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</si>
  <si>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</si>
  <si>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</si>
  <si>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</si>
  <si>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</si>
  <si>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</si>
  <si>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</si>
  <si>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</si>
  <si>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</si>
  <si>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</si>
  <si>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</si>
  <si>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</si>
  <si>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</si>
  <si>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</si>
  <si>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</si>
  <si>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</si>
  <si>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</si>
  <si>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</si>
  <si>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</si>
  <si>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</si>
  <si>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</si>
  <si>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</si>
  <si>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</si>
  <si>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</si>
  <si>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</si>
  <si>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</si>
  <si>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</si>
  <si>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</si>
  <si>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</si>
  <si>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</si>
  <si>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</si>
  <si>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</si>
  <si>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</si>
  <si>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</si>
  <si>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</si>
  <si>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</si>
  <si>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</si>
  <si>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</si>
  <si>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</si>
  <si>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</si>
  <si>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</si>
  <si>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</si>
  <si>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</si>
  <si>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</si>
  <si>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</si>
  <si>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</si>
  <si>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</si>
  <si>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</si>
  <si>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</si>
  <si>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</si>
  <si>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</si>
  <si>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</si>
  <si>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</si>
  <si>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</si>
  <si>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</si>
  <si>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</si>
  <si>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</si>
  <si>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</si>
  <si>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</si>
  <si>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</si>
  <si>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</si>
  <si>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</si>
  <si>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</si>
  <si>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</si>
  <si>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</si>
  <si>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</si>
  <si>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</si>
  <si>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</si>
  <si>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</si>
  <si>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</si>
  <si>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</si>
  <si>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</si>
  <si>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</si>
  <si>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</si>
  <si>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</si>
  <si>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</si>
  <si>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</si>
  <si>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</si>
  <si>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</si>
  <si>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</si>
  <si>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</si>
  <si>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</si>
  <si>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</si>
  <si>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</si>
  <si>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</si>
  <si>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</si>
  <si>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</si>
  <si>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</si>
  <si>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</si>
  <si>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</si>
  <si>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</si>
  <si>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</si>
  <si>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</si>
  <si>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</si>
  <si>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</si>
  <si>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</si>
  <si>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</si>
  <si>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</si>
  <si>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</si>
  <si>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</si>
  <si>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</si>
  <si>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</si>
  <si>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</si>
  <si>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</si>
  <si>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</si>
  <si>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</si>
  <si>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</si>
  <si>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</si>
  <si>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</si>
  <si>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</si>
  <si>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</si>
  <si>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</si>
  <si>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</si>
  <si>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</si>
  <si>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</si>
  <si>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</si>
  <si>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</si>
  <si>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</si>
  <si>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</si>
  <si>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</si>
  <si>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</si>
  <si>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</si>
  <si>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</si>
  <si>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</si>
  <si>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</si>
  <si>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</si>
  <si>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</si>
  <si>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</si>
  <si>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</si>
  <si>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</si>
  <si>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</si>
  <si>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</si>
  <si>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</si>
  <si>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</si>
  <si>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</si>
  <si>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</si>
  <si>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</si>
  <si>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</si>
  <si>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</si>
  <si>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</si>
  <si>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</si>
  <si>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</si>
  <si>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</si>
  <si>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</si>
  <si>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</si>
  <si>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</si>
  <si>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</si>
  <si>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</si>
  <si>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</si>
  <si>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</si>
  <si>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</si>
  <si>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</si>
  <si>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</si>
  <si>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</si>
  <si>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</si>
  <si>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</si>
  <si>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</si>
  <si>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</si>
  <si>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</si>
  <si>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</si>
  <si>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</si>
  <si>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</si>
  <si>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</si>
  <si>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</si>
  <si>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</si>
  <si>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</si>
  <si>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</si>
  <si>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</si>
  <si>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</si>
  <si>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</si>
  <si>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</si>
  <si>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</si>
  <si>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</si>
  <si>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</si>
  <si>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</si>
  <si>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</si>
  <si>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</si>
  <si>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</si>
  <si>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</si>
  <si>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</si>
  <si>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</si>
  <si>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</si>
  <si>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</si>
  <si>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</si>
  <si>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</si>
  <si>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</si>
  <si>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</si>
  <si>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</si>
  <si>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</si>
  <si>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</si>
  <si>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</si>
  <si>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</si>
  <si>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</si>
  <si>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</si>
  <si>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</si>
  <si>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</si>
  <si>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</si>
  <si>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</si>
  <si>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</si>
  <si>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</si>
  <si>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</si>
  <si>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</si>
  <si>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</si>
  <si>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</si>
  <si>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</si>
  <si>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</si>
  <si>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</si>
  <si>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</si>
  <si>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</si>
  <si>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</si>
  <si>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</si>
  <si>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</si>
  <si>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</si>
  <si>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</si>
  <si>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</si>
  <si>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</si>
  <si>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</si>
  <si>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</si>
  <si>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</si>
  <si>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</si>
  <si>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</si>
  <si>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</si>
  <si>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</si>
  <si>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</si>
  <si>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</si>
  <si>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</si>
  <si>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</si>
  <si>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</si>
  <si>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</si>
  <si>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</si>
  <si>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</si>
  <si>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</si>
  <si>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</si>
  <si>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</si>
  <si>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</si>
  <si>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</si>
  <si>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</si>
  <si>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</si>
  <si>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</si>
  <si>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</si>
  <si>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</si>
  <si>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</si>
  <si>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</si>
  <si>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</si>
  <si>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</si>
  <si>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</si>
  <si>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</si>
  <si>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</si>
  <si>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</si>
  <si>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</si>
  <si>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</si>
  <si>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</si>
  <si>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</si>
  <si>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</si>
  <si>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</si>
  <si>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</si>
  <si>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</si>
  <si>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</si>
  <si>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</si>
  <si>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</si>
  <si>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</si>
  <si>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</si>
  <si>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</si>
  <si>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</si>
  <si>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</si>
  <si>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</si>
  <si>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</si>
  <si>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</si>
  <si>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</si>
  <si>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</si>
  <si>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</si>
  <si>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</si>
  <si>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</si>
  <si>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</si>
  <si>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</si>
  <si>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</si>
  <si>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</si>
  <si>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</si>
  <si>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</si>
  <si>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</si>
  <si>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</si>
  <si>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</si>
  <si>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</si>
  <si>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</si>
  <si>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</si>
  <si>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</si>
  <si>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</si>
  <si>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</si>
  <si>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</si>
  <si>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</si>
  <si>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</si>
  <si>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</si>
  <si>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</si>
  <si>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</si>
  <si>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</si>
  <si>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</si>
  <si>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</si>
  <si>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</si>
  <si>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</si>
  <si>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</si>
  <si>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</si>
  <si>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</si>
  <si>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</si>
  <si>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</si>
  <si>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</si>
  <si>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</si>
  <si>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</si>
  <si>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</si>
  <si>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</si>
  <si>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</si>
  <si>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</si>
  <si>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</si>
  <si>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</si>
  <si>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</si>
  <si>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</si>
  <si>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</si>
  <si>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</si>
  <si>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</si>
  <si>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</si>
  <si>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</si>
  <si>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</si>
  <si>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</si>
  <si>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</si>
  <si>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</si>
  <si>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</si>
  <si>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</si>
  <si>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</si>
  <si>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</si>
  <si>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</si>
  <si>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</si>
  <si>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</si>
  <si>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</si>
  <si>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</si>
  <si>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</si>
  <si>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</si>
  <si>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</si>
  <si>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</si>
  <si>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</si>
  <si>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</si>
  <si>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</si>
  <si>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</si>
  <si>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</si>
  <si>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</si>
  <si>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</si>
  <si>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</si>
  <si>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</si>
  <si>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</si>
  <si>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</si>
  <si>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</si>
  <si>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</si>
  <si>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</si>
  <si>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</si>
  <si>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</si>
  <si>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</si>
  <si>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</si>
  <si>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</si>
  <si>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</si>
  <si>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</si>
  <si>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</si>
  <si>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</si>
  <si>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</si>
  <si>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</si>
  <si>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</si>
  <si>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</si>
  <si>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</si>
  <si>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</si>
  <si>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</si>
  <si>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</si>
  <si>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</si>
  <si>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</si>
  <si>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</si>
  <si>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</si>
  <si>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</si>
  <si>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</si>
  <si>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</si>
  <si>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</si>
  <si>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</si>
  <si>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</si>
  <si>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</si>
  <si>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</si>
  <si>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</si>
  <si>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</si>
  <si>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</si>
  <si>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</si>
  <si>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</si>
  <si>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</si>
  <si>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</si>
  <si>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</si>
  <si>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</si>
  <si>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</si>
  <si>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</si>
  <si>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</si>
  <si>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</si>
  <si>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</si>
  <si>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</si>
  <si>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</si>
  <si>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</si>
  <si>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</si>
  <si>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</si>
  <si>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</si>
  <si>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</si>
  <si>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</si>
  <si>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</si>
  <si>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</si>
  <si>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</si>
  <si>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</si>
  <si>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</si>
  <si>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</si>
  <si>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</si>
  <si>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</si>
  <si>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</si>
  <si>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</si>
  <si>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</si>
  <si>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</si>
  <si>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</si>
  <si>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</si>
  <si>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</si>
  <si>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</si>
  <si>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</si>
  <si>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</si>
  <si>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</si>
  <si>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</si>
  <si>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</si>
  <si>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</si>
  <si>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</si>
  <si>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</si>
  <si>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</si>
  <si>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</si>
  <si>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</si>
  <si>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</si>
  <si>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</si>
  <si>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</si>
  <si>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</si>
  <si>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</si>
  <si>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</si>
  <si>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</si>
  <si>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</si>
  <si>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</si>
  <si>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</si>
  <si>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</si>
  <si>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</si>
  <si>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</si>
  <si>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</si>
  <si>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</si>
  <si>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</si>
  <si>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</si>
  <si>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</si>
  <si>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</si>
  <si>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</si>
  <si>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</si>
  <si>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</si>
  <si>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</si>
  <si>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</si>
  <si>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</si>
  <si>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</si>
  <si>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</si>
  <si>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</si>
  <si>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</si>
  <si>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</si>
  <si>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</si>
  <si>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</si>
  <si>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</si>
  <si>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</si>
  <si>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</si>
  <si>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</si>
  <si>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</si>
  <si>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</si>
  <si>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</si>
  <si>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</si>
  <si>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</si>
  <si>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</si>
  <si>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</si>
  <si>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</si>
  <si>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</si>
  <si>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</si>
  <si>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</si>
  <si>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</si>
  <si>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</si>
  <si>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</si>
  <si>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</si>
  <si>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</si>
  <si>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</si>
  <si>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</si>
  <si>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</si>
  <si>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</si>
  <si>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</si>
  <si>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</si>
  <si>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</si>
  <si>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</si>
  <si>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</si>
  <si>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</si>
  <si>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</si>
  <si>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</si>
  <si>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</si>
  <si>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</si>
  <si>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</si>
  <si>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</si>
  <si>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</si>
  <si>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</si>
  <si>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</si>
  <si>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</si>
  <si>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</si>
  <si>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</si>
  <si>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</si>
  <si>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</si>
  <si>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</si>
  <si>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</si>
  <si>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</si>
  <si>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</si>
  <si>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</si>
  <si>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</si>
  <si>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</si>
  <si>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</si>
  <si>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</si>
  <si>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</si>
  <si>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</si>
  <si>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</si>
  <si>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</si>
  <si>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</si>
  <si>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</si>
  <si>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</si>
  <si>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</si>
  <si>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</si>
  <si>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</si>
  <si>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</si>
  <si>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</si>
  <si>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</si>
  <si>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</si>
  <si>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</si>
  <si>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</si>
  <si>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</si>
  <si>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</si>
  <si>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</si>
  <si>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</si>
  <si>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</si>
  <si>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</si>
  <si>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</si>
  <si>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</si>
  <si>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</si>
  <si>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</si>
  <si>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</si>
  <si>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</si>
  <si>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</si>
  <si>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</si>
  <si>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</si>
  <si>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</si>
  <si>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</si>
  <si>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</si>
  <si>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</si>
  <si>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</si>
  <si>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</si>
  <si>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</si>
  <si>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</si>
  <si>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</si>
  <si>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</si>
  <si>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</si>
  <si>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</si>
  <si>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</si>
  <si>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</si>
  <si>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</si>
  <si>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</si>
  <si>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</si>
  <si>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</si>
  <si>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</si>
  <si>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</si>
  <si>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</si>
  <si>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</si>
  <si>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</si>
  <si>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</si>
  <si>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</si>
  <si>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</si>
  <si>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</si>
  <si>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</si>
  <si>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</si>
  <si>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</si>
  <si>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</si>
  <si>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</si>
  <si>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</si>
  <si>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</si>
  <si>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</si>
  <si>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</si>
  <si>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</si>
  <si>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</si>
  <si>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</si>
  <si>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</si>
  <si>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</si>
  <si>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</si>
  <si>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</si>
  <si>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</si>
  <si>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</si>
  <si>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</si>
  <si>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</si>
  <si>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</si>
  <si>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</si>
  <si>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</si>
  <si>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</si>
  <si>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</si>
  <si>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</si>
  <si>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</si>
  <si>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</si>
  <si>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</si>
  <si>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</si>
  <si>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</si>
  <si>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</si>
  <si>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</si>
  <si>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</si>
  <si>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</si>
  <si>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</si>
  <si>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</si>
  <si>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</si>
  <si>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</si>
  <si>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</si>
  <si>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</si>
  <si>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</si>
  <si>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</si>
  <si>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</si>
  <si>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</si>
  <si>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</si>
  <si>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</si>
  <si>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</si>
  <si>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</si>
  <si>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</si>
  <si>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</si>
  <si>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</si>
  <si>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</si>
  <si>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</si>
  <si>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</si>
  <si>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</si>
  <si>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</si>
  <si>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</si>
  <si>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</si>
  <si>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</si>
  <si>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</si>
  <si>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</si>
  <si>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</si>
  <si>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</si>
  <si>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</si>
  <si>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</si>
  <si>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</si>
  <si>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</si>
  <si>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</si>
  <si>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</si>
  <si>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</si>
  <si>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</si>
  <si>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</si>
  <si>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</si>
  <si>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</si>
  <si>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</si>
  <si>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</si>
  <si>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</si>
  <si>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</si>
  <si>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</si>
  <si>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</si>
  <si>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</si>
  <si>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</si>
  <si>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</si>
  <si>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</si>
  <si>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</si>
  <si>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</si>
  <si>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</si>
  <si>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</si>
  <si>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</si>
  <si>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</si>
  <si>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</si>
  <si>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</si>
  <si>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</si>
  <si>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</si>
  <si>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</si>
  <si>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</si>
  <si>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</si>
  <si>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</si>
  <si>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</si>
  <si>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</si>
  <si>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</si>
  <si>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</si>
  <si>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</si>
  <si>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</si>
  <si>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</si>
  <si>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</si>
  <si>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</si>
  <si>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</si>
  <si>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</si>
  <si>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</si>
  <si>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</si>
  <si>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</si>
  <si>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</si>
  <si>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</si>
  <si>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</si>
  <si>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</si>
  <si>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</si>
  <si>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</si>
  <si>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</si>
  <si>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</si>
  <si>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</si>
  <si>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</si>
  <si>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</si>
  <si>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</si>
  <si>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</si>
  <si>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</si>
  <si>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</si>
  <si>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</si>
  <si>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</si>
  <si>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</si>
  <si>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</si>
  <si>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</si>
  <si>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</si>
  <si>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</si>
  <si>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</si>
  <si>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</si>
  <si>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</si>
  <si>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</si>
  <si>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</si>
  <si>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</si>
  <si>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</si>
  <si>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</si>
  <si>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</si>
  <si>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</si>
  <si>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</si>
  <si>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</si>
  <si>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</si>
  <si>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</si>
  <si>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</si>
  <si>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</si>
  <si>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</si>
  <si>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</si>
  <si>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</si>
  <si>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</si>
  <si>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</si>
  <si>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</si>
  <si>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</si>
  <si>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</si>
  <si>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</si>
  <si>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</si>
  <si>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</si>
  <si>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</si>
  <si>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</si>
  <si>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</si>
  <si>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</si>
  <si>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</si>
  <si>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</si>
  <si>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</si>
  <si>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</si>
  <si>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</si>
  <si>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</si>
  <si>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</si>
  <si>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</si>
  <si>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</si>
  <si>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</si>
  <si>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</si>
  <si>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</si>
  <si>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</si>
  <si>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</si>
  <si>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</si>
  <si>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</si>
  <si>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</si>
  <si>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</si>
  <si>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</si>
  <si>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</si>
  <si>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</si>
  <si>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</si>
  <si>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</si>
  <si>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</si>
  <si>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</si>
  <si>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</si>
  <si>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</si>
  <si>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</si>
  <si>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</si>
  <si>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</si>
  <si>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</si>
  <si>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</si>
  <si>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</si>
  <si>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</si>
  <si>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</si>
  <si>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</si>
  <si>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</si>
  <si>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</si>
  <si>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</si>
  <si>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</si>
  <si>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</si>
  <si>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</si>
  <si>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</si>
  <si>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</si>
  <si>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</si>
  <si>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</si>
  <si>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</si>
  <si>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</si>
  <si>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</si>
  <si>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</si>
  <si>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</si>
  <si>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</si>
  <si>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</si>
  <si>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</si>
  <si>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</si>
  <si>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</si>
  <si>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</si>
  <si>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</si>
  <si>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</si>
  <si>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</si>
  <si>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</si>
  <si>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</si>
  <si>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</si>
  <si>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</si>
  <si>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</si>
  <si>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</si>
  <si>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</si>
  <si>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</si>
  <si>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</si>
  <si>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</si>
  <si>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</si>
  <si>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</si>
  <si>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</si>
  <si>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</si>
  <si>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</si>
  <si>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</si>
  <si>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</si>
  <si>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</si>
  <si>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</si>
  <si>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</si>
  <si>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</si>
  <si>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</si>
  <si>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</si>
  <si>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</si>
  <si>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</si>
  <si>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</si>
  <si>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</si>
  <si>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</si>
  <si>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</si>
  <si>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</si>
  <si>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</si>
  <si>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</si>
  <si>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</si>
  <si>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</si>
  <si>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</si>
  <si>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</si>
  <si>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</si>
  <si>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</si>
  <si>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</si>
  <si>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</si>
  <si>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</si>
  <si>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</si>
  <si>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</si>
  <si>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</si>
  <si>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</si>
  <si>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</si>
  <si>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</si>
  <si>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</si>
  <si>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</si>
  <si>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</si>
  <si>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</si>
  <si>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</si>
  <si>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</si>
  <si>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</si>
  <si>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</si>
  <si>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</si>
  <si>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</si>
  <si>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</si>
  <si>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</si>
  <si>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</si>
  <si>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</si>
  <si>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</si>
  <si>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</si>
  <si>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</si>
  <si>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</si>
  <si>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</si>
  <si>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</si>
  <si>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</si>
  <si>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</si>
  <si>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</si>
  <si>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</si>
  <si>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</si>
  <si>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</si>
  <si>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</si>
  <si>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</si>
  <si>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</si>
  <si>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</si>
  <si>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</si>
  <si>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</si>
  <si>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</si>
  <si>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</si>
  <si>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</si>
  <si>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</si>
  <si>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</si>
  <si>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</si>
  <si>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</si>
  <si>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</si>
  <si>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</si>
  <si>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</si>
  <si>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</si>
  <si>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</si>
  <si>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</si>
  <si>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</si>
  <si>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</si>
  <si>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</si>
  <si>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</si>
  <si>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</si>
  <si>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</si>
  <si>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</si>
  <si>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</si>
  <si>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</si>
  <si>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</si>
  <si>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</si>
  <si>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</si>
  <si>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</si>
  <si>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</si>
  <si>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</si>
  <si>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</si>
  <si>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</si>
  <si>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</si>
  <si>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</si>
  <si>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</si>
  <si>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</si>
  <si>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</si>
  <si>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</si>
  <si>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</si>
  <si>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</si>
  <si>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</si>
  <si>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</si>
  <si>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</si>
  <si>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</si>
  <si>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</si>
  <si>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</si>
  <si>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</si>
  <si>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</si>
  <si>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</si>
  <si>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</si>
  <si>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</si>
  <si>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</si>
  <si>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</si>
  <si>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</si>
  <si>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</si>
  <si>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</si>
  <si>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</si>
  <si>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</si>
  <si>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</si>
  <si>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</si>
  <si>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</si>
  <si>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</si>
  <si>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</si>
  <si>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</si>
  <si>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</si>
  <si>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</si>
  <si>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</si>
  <si>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</si>
  <si>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</si>
  <si>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</si>
  <si>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</si>
  <si>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</si>
  <si>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</si>
  <si>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</si>
  <si>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</si>
  <si>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</si>
  <si>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</si>
  <si>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</si>
  <si>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</si>
  <si>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</si>
  <si>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</si>
  <si>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</si>
  <si>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</si>
  <si>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</si>
  <si>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</si>
  <si>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</si>
  <si>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</si>
  <si>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</si>
  <si>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</si>
  <si>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</si>
  <si>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</si>
  <si>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</si>
  <si>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</si>
  <si>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</si>
  <si>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</si>
  <si>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</si>
  <si>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</si>
  <si>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</si>
  <si>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</si>
  <si>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</si>
  <si>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</si>
  <si>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</si>
  <si>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</si>
  <si>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</si>
  <si>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</si>
  <si>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</si>
  <si>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</si>
  <si>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</si>
  <si>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</si>
  <si>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</si>
  <si>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</si>
  <si>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</si>
  <si>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</si>
  <si>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</si>
  <si>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</si>
  <si>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</si>
  <si>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</si>
  <si>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</si>
  <si>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</si>
  <si>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</si>
  <si>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</si>
  <si>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</si>
  <si>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</si>
  <si>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</si>
  <si>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</si>
  <si>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</si>
  <si>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</si>
  <si>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</si>
  <si>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</si>
  <si>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</si>
  <si>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</si>
  <si>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</si>
  <si>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</si>
  <si>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</si>
  <si>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</si>
  <si>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</si>
  <si>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</si>
  <si>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</si>
  <si>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</si>
  <si>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</si>
  <si>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</si>
  <si>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</si>
  <si>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</si>
  <si>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</si>
  <si>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</si>
  <si>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</si>
  <si>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</si>
  <si>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</si>
  <si>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</si>
  <si>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</si>
  <si>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</si>
  <si>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</si>
  <si>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</si>
  <si>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</si>
  <si>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</si>
  <si>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</si>
  <si>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</si>
  <si>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</si>
  <si>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</si>
  <si>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</si>
  <si>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</si>
  <si>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</si>
  <si>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</si>
  <si>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</si>
  <si>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</si>
  <si>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</si>
  <si>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</si>
  <si>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</si>
  <si>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</si>
  <si>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</si>
  <si>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</si>
  <si>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</si>
  <si>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</si>
  <si>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</si>
  <si>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</si>
  <si>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</si>
  <si>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</si>
  <si>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</si>
  <si>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</si>
  <si>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</si>
  <si>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</si>
  <si>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</si>
  <si>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</si>
  <si>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</si>
  <si>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</si>
  <si>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</si>
  <si>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</si>
  <si>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</si>
  <si>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</si>
  <si>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</si>
  <si>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</si>
  <si>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</si>
  <si>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</si>
  <si>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</si>
  <si>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</si>
  <si>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</si>
  <si>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</si>
  <si>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</si>
  <si>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</si>
  <si>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</si>
  <si>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</si>
  <si>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</si>
  <si>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</si>
  <si>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</si>
  <si>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</si>
  <si>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</si>
  <si>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</si>
  <si>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</si>
  <si>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</si>
  <si>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</si>
  <si>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</si>
  <si>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</si>
  <si>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</si>
  <si>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</si>
  <si>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</si>
  <si>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</si>
  <si>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</si>
  <si>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</si>
  <si>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</si>
  <si>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</si>
  <si>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</si>
  <si>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</si>
  <si>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</si>
  <si>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</si>
  <si>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</si>
  <si>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</si>
  <si>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</si>
  <si>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</si>
  <si>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</si>
  <si>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</si>
  <si>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</si>
  <si>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</si>
  <si>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</si>
  <si>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</si>
  <si>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</si>
  <si>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</si>
  <si>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</si>
  <si>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</si>
  <si>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</si>
  <si>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</si>
  <si>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</si>
  <si>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</si>
  <si>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</si>
  <si>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</si>
  <si>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</si>
  <si>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</si>
  <si>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</si>
  <si>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</si>
  <si>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</si>
  <si>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</si>
  <si>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</si>
  <si>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</si>
  <si>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</si>
  <si>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</si>
  <si>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</si>
  <si>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</si>
  <si>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</si>
  <si>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</si>
  <si>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</si>
  <si>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</si>
  <si>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</si>
  <si>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</si>
  <si>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</si>
  <si>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</si>
  <si>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</si>
  <si>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</si>
  <si>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</si>
  <si>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</si>
  <si>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</si>
  <si>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</si>
  <si>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</si>
  <si>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</si>
  <si>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</si>
  <si>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</si>
  <si>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</si>
  <si>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</si>
  <si>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</si>
  <si>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</si>
  <si>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</si>
  <si>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</si>
  <si>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</si>
  <si>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</si>
  <si>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</si>
  <si>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</si>
  <si>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</si>
  <si>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</si>
  <si>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</si>
  <si>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</si>
  <si>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</si>
  <si>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</si>
  <si>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</si>
  <si>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</si>
  <si>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</si>
  <si>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</si>
  <si>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</si>
  <si>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</si>
  <si>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</si>
  <si>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</si>
  <si>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</si>
  <si>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</si>
  <si>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</si>
  <si>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</si>
  <si>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</si>
  <si>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</si>
  <si>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</si>
  <si>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</si>
  <si>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</si>
  <si>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</si>
  <si>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</si>
  <si>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</si>
  <si>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</si>
  <si>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</si>
  <si>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</si>
  <si>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</si>
  <si>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</si>
  <si>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</si>
  <si>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</si>
  <si>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</si>
  <si>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</si>
  <si>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</si>
  <si>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</si>
  <si>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</si>
  <si>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</si>
  <si>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</si>
  <si>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</si>
  <si>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</si>
  <si>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</si>
  <si>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</si>
  <si>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</si>
  <si>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</si>
  <si>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</si>
  <si>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</si>
  <si>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</si>
  <si>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</si>
  <si>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</si>
  <si>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</si>
  <si>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</si>
  <si>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</si>
  <si>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</si>
  <si>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</si>
  <si>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</si>
  <si>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</si>
  <si>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</si>
  <si>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</si>
  <si>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</si>
  <si>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</si>
  <si>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</si>
  <si>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</si>
  <si>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</si>
  <si>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</si>
  <si>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</si>
  <si>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</si>
  <si>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</si>
  <si>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</si>
  <si>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</si>
  <si>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</si>
  <si>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</si>
  <si>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</si>
  <si>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</si>
  <si>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</si>
  <si>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</si>
  <si>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</si>
  <si>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</si>
  <si>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</si>
  <si>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</si>
  <si>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</si>
  <si>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</si>
  <si>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</si>
  <si>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</si>
  <si>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</si>
  <si>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</si>
  <si>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</si>
  <si>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</si>
  <si>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</si>
  <si>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</si>
  <si>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</si>
  <si>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</si>
  <si>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</si>
  <si>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</si>
  <si>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</si>
  <si>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</si>
  <si>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</si>
  <si>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</si>
  <si>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</si>
  <si>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</si>
  <si>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</si>
  <si>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</si>
  <si>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</si>
  <si>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</si>
  <si>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</si>
  <si>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</si>
  <si>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</si>
  <si>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</si>
  <si>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</si>
  <si>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</si>
  <si>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</si>
  <si>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</si>
  <si>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</si>
  <si>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</si>
  <si>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</si>
  <si>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</si>
  <si>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</si>
  <si>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</si>
  <si>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</si>
  <si>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</si>
  <si>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</si>
  <si>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</si>
  <si>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</si>
  <si>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</si>
  <si>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</si>
  <si>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</si>
  <si>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</si>
  <si>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</si>
  <si>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</si>
  <si>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</si>
  <si>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</si>
  <si>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</si>
  <si>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</si>
  <si>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</si>
  <si>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</si>
  <si>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</si>
  <si>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</si>
  <si>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</si>
  <si>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</si>
  <si>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</si>
  <si>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</si>
  <si>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</si>
  <si>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</si>
  <si>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</si>
  <si>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</si>
  <si>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</si>
  <si>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</si>
  <si>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</si>
  <si>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</si>
  <si>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</si>
  <si>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</si>
  <si>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</si>
  <si>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</si>
  <si>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</si>
  <si>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</si>
  <si>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</si>
  <si>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</si>
  <si>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</si>
  <si>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</si>
  <si>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</si>
  <si>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</si>
  <si>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</si>
  <si>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</si>
  <si>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</si>
  <si>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</si>
  <si>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</si>
  <si>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</si>
  <si>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</si>
  <si>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</si>
  <si>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</si>
  <si>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</si>
  <si>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</si>
  <si>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</si>
  <si>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</si>
  <si>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</si>
  <si>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</si>
  <si>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</si>
  <si>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</si>
  <si>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</si>
  <si>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</si>
  <si>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</si>
  <si>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</si>
  <si>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</si>
  <si>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</si>
  <si>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</si>
  <si>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</si>
  <si>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</si>
  <si>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</si>
  <si>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</si>
  <si>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</si>
  <si>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</si>
  <si>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</si>
  <si>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</si>
  <si>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</si>
  <si>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</si>
  <si>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</si>
  <si>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</si>
  <si>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</si>
  <si>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</si>
  <si>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</si>
  <si>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</si>
  <si>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</si>
  <si>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</si>
  <si>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</si>
  <si>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</si>
  <si>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</si>
  <si>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</si>
  <si>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</si>
  <si>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</si>
  <si>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</si>
  <si>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</si>
  <si>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</si>
  <si>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</si>
  <si>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</si>
  <si>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</si>
  <si>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</si>
  <si>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</si>
  <si>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</si>
  <si>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</si>
  <si>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</si>
  <si>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</si>
  <si>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</si>
  <si>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</si>
  <si>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</si>
  <si>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</si>
  <si>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</si>
  <si>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</si>
  <si>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</si>
  <si>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</si>
  <si>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</si>
  <si>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</si>
  <si>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</si>
  <si>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</si>
  <si>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</si>
  <si>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</si>
  <si>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</si>
  <si>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</si>
  <si>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</si>
  <si>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</si>
  <si>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</si>
  <si>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</si>
  <si>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</si>
  <si>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</si>
  <si>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</si>
  <si>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</si>
  <si>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</si>
  <si>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</si>
  <si>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</si>
  <si>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</si>
  <si>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</si>
  <si>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</si>
  <si>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</si>
  <si>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</si>
  <si>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</si>
  <si>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</si>
  <si>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</si>
  <si>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</si>
  <si>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</si>
  <si>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</si>
  <si>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</si>
  <si>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</si>
  <si>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</si>
  <si>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</si>
  <si>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</si>
  <si>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</si>
  <si>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</si>
  <si>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</si>
  <si>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</si>
  <si>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</si>
  <si>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</si>
  <si>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</si>
  <si>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</si>
  <si>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</si>
  <si>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</si>
  <si>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</si>
  <si>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</si>
  <si>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</si>
  <si>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</si>
  <si>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</si>
  <si>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</si>
  <si>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</si>
  <si>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</si>
  <si>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</si>
  <si>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</si>
  <si>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</si>
  <si>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</si>
  <si>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</si>
  <si>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</si>
  <si>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</si>
  <si>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</si>
  <si>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</si>
  <si>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</si>
  <si>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</si>
  <si>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</si>
  <si>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</si>
  <si>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</si>
  <si>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</si>
  <si>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</si>
  <si>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</si>
  <si>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</si>
  <si>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</si>
  <si>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</si>
  <si>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</si>
  <si>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</si>
  <si>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</si>
  <si>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</si>
  <si>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</si>
  <si>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</si>
  <si>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</si>
  <si>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</si>
  <si>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</si>
  <si>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</si>
  <si>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</si>
  <si>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</si>
  <si>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</si>
  <si>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</si>
  <si>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</si>
  <si>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</si>
  <si>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</si>
  <si>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</si>
  <si>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</si>
  <si>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</si>
  <si>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</si>
  <si>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</si>
  <si>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</si>
  <si>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</si>
  <si>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</si>
  <si>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</si>
  <si>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</si>
  <si>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</si>
  <si>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</si>
  <si>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</si>
  <si>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</si>
  <si>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</si>
  <si>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</si>
  <si>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</si>
  <si>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</si>
  <si>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</si>
  <si>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</si>
  <si>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</si>
  <si>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</si>
  <si>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</si>
  <si>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</si>
  <si>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</si>
  <si>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</si>
  <si>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</si>
  <si>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</si>
  <si>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</si>
  <si>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</si>
  <si>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</si>
  <si>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</si>
  <si>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</si>
  <si>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</si>
  <si>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</si>
  <si>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</si>
  <si>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</si>
  <si>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</si>
  <si>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</si>
  <si>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</si>
  <si>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</si>
  <si>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</si>
  <si>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</si>
  <si>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</si>
  <si>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</si>
  <si>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</si>
  <si>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</si>
  <si>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</si>
  <si>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</si>
  <si>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</si>
  <si>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</si>
  <si>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</si>
  <si>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</si>
  <si>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</si>
  <si>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</si>
  <si>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</si>
  <si>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</si>
  <si>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</si>
  <si>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</si>
  <si>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</si>
  <si>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</si>
  <si>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</si>
  <si>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</si>
  <si>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</si>
  <si>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</si>
  <si>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</si>
  <si>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</si>
  <si>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</si>
  <si>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</si>
  <si>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</si>
  <si>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</si>
  <si>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</si>
  <si>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</si>
  <si>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</si>
  <si>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</si>
  <si>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</si>
  <si>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</si>
  <si>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</si>
  <si>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</si>
  <si>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</si>
  <si>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</si>
  <si>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</si>
  <si>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</si>
  <si>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</si>
  <si>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</si>
  <si>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</si>
  <si>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</si>
  <si>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</si>
  <si>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</si>
  <si>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</si>
  <si>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</si>
  <si>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</si>
  <si>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</si>
  <si>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</si>
  <si>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</si>
  <si>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</si>
  <si>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</si>
  <si>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</si>
  <si>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</si>
  <si>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</si>
  <si>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</si>
  <si>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</si>
  <si>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</si>
  <si>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</si>
  <si>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</si>
  <si>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</si>
  <si>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</si>
  <si>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</si>
  <si>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</si>
  <si>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</si>
  <si>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</si>
  <si>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</si>
  <si>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</si>
  <si>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</si>
  <si>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</si>
  <si>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</si>
  <si>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</si>
  <si>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</si>
  <si>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</si>
  <si>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</si>
  <si>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</si>
  <si>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</si>
  <si>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</si>
  <si>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</si>
  <si>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</si>
  <si>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</si>
  <si>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</si>
  <si>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</si>
  <si>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</si>
  <si>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</si>
  <si>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</si>
  <si>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</si>
  <si>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</si>
  <si>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</si>
  <si>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</si>
  <si>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</si>
  <si>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</si>
  <si>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</si>
  <si>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</si>
  <si>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</si>
  <si>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</si>
  <si>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</si>
  <si>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</si>
  <si>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</si>
  <si>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</si>
  <si>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</si>
  <si>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</si>
  <si>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</si>
  <si>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</si>
  <si>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</si>
  <si>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</si>
  <si>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</si>
  <si>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</si>
  <si>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</si>
  <si>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</si>
  <si>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</si>
  <si>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</si>
  <si>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</si>
  <si>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</si>
  <si>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</si>
  <si>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</si>
  <si>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</si>
  <si>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</si>
  <si>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</si>
  <si>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</si>
  <si>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</si>
  <si>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</si>
  <si>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</si>
  <si>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</si>
  <si>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</si>
  <si>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</si>
  <si>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</si>
  <si>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</si>
  <si>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</si>
  <si>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</si>
  <si>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</si>
  <si>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</si>
  <si>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</si>
  <si>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</si>
  <si>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</si>
  <si>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</si>
  <si>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</si>
  <si>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</si>
  <si>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</si>
  <si>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</si>
  <si>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</si>
  <si>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</si>
  <si>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</si>
  <si>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</si>
  <si>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</si>
  <si>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</si>
  <si>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</si>
  <si>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</si>
  <si>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</si>
  <si>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</si>
  <si>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</si>
  <si>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</si>
  <si>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</si>
  <si>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</si>
  <si>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</si>
  <si>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</si>
  <si>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</si>
  <si>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</si>
  <si>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</si>
  <si>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</si>
  <si>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</si>
  <si>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</si>
  <si>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</si>
  <si>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</si>
  <si>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</si>
  <si>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</si>
  <si>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</si>
  <si>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</si>
  <si>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</si>
  <si>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</si>
  <si>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</si>
  <si>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</si>
  <si>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</si>
  <si>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</si>
  <si>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</si>
  <si>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</si>
  <si>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</si>
  <si>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</si>
  <si>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</si>
  <si>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</si>
  <si>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</si>
  <si>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</si>
  <si>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</si>
  <si>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</si>
  <si>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</si>
  <si>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</si>
  <si>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</si>
  <si>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</si>
  <si>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</si>
  <si>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</si>
  <si>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</si>
  <si>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</si>
  <si>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</si>
  <si>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</si>
  <si>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</si>
  <si>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</si>
  <si>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</si>
  <si>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</si>
  <si>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</si>
  <si>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</si>
  <si>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</si>
  <si>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</si>
  <si>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</si>
  <si>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</si>
  <si>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</si>
  <si>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</si>
  <si>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</si>
  <si>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</si>
  <si>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</si>
  <si>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</si>
  <si>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</si>
  <si>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</si>
  <si>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</si>
  <si>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</si>
  <si>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</si>
  <si>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</si>
  <si>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</si>
  <si>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</si>
  <si>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</si>
  <si>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</si>
  <si>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</si>
  <si>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</si>
  <si>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</si>
  <si>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</si>
  <si>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</si>
  <si>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</si>
  <si>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</si>
  <si>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</si>
  <si>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</si>
  <si>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</si>
  <si>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</si>
  <si>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</si>
  <si>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</si>
  <si>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</si>
  <si>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</si>
  <si>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</si>
  <si>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</si>
  <si>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</si>
  <si>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</si>
  <si>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</si>
  <si>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</si>
  <si>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</si>
  <si>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</si>
  <si>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</si>
  <si>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</si>
  <si>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</si>
  <si>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</si>
  <si>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</si>
  <si>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</si>
  <si>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</si>
  <si>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</si>
  <si>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</si>
  <si>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</si>
  <si>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</si>
  <si>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</si>
  <si>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</si>
  <si>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</si>
  <si>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</si>
  <si>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</si>
  <si>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</si>
  <si>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</si>
  <si>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</si>
  <si>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</si>
  <si>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</si>
  <si>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</si>
  <si>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</si>
  <si>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</si>
  <si>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</si>
  <si>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</si>
  <si>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</si>
  <si>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</si>
  <si>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</si>
  <si>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</si>
  <si>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</si>
  <si>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</si>
  <si>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</si>
  <si>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</si>
  <si>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</si>
  <si>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</si>
  <si>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</si>
  <si>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</si>
  <si>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</si>
  <si>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</si>
  <si>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</si>
  <si>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</si>
  <si>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</si>
  <si>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</si>
  <si>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</si>
  <si>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</si>
  <si>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</si>
  <si>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</si>
  <si>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</si>
  <si>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</si>
  <si>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</si>
  <si>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</si>
  <si>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</si>
  <si>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</si>
  <si>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</si>
  <si>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</si>
  <si>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</si>
  <si>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</si>
  <si>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</si>
  <si>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</si>
  <si>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</si>
  <si>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</si>
  <si>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</si>
  <si>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</si>
  <si>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</si>
  <si>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</si>
  <si>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</si>
  <si>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</si>
  <si>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</si>
  <si>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</si>
  <si>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</si>
  <si>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</si>
  <si>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</si>
  <si>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</si>
  <si>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</si>
  <si>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</si>
  <si>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</si>
  <si>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</si>
  <si>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</si>
  <si>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</si>
  <si>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</si>
  <si>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</si>
  <si>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</si>
  <si>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</si>
  <si>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</si>
  <si>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</si>
  <si>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</si>
  <si>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</si>
  <si>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</si>
  <si>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</si>
  <si>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</si>
  <si>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</si>
  <si>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</si>
  <si>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</si>
  <si>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</si>
  <si>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</si>
  <si>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</si>
  <si>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</si>
  <si>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</si>
  <si>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</si>
  <si>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</si>
  <si>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</si>
  <si>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</si>
  <si>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</si>
  <si>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</si>
  <si>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</si>
  <si>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</si>
  <si>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</si>
  <si>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</si>
  <si>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</si>
  <si>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</si>
  <si>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</si>
  <si>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</si>
  <si>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</si>
  <si>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</si>
  <si>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</si>
  <si>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</si>
  <si>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</si>
  <si>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</si>
  <si>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</si>
  <si>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</si>
  <si>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</si>
  <si>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</si>
  <si>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</si>
  <si>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</si>
  <si>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</si>
  <si>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</si>
  <si>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</si>
  <si>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</si>
  <si>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</si>
  <si>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</si>
  <si>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</si>
  <si>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</si>
  <si>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</si>
  <si>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</si>
  <si>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</si>
  <si>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</si>
  <si>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</si>
  <si>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</si>
  <si>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</si>
  <si>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</si>
  <si>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</si>
  <si>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</si>
  <si>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</si>
  <si>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</si>
  <si>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</si>
  <si>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</si>
  <si>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</si>
  <si>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</si>
  <si>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</si>
  <si>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</si>
  <si>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</si>
  <si>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</si>
  <si>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</si>
  <si>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</si>
  <si>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</si>
  <si>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</si>
  <si>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</si>
  <si>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</si>
  <si>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</si>
  <si>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</si>
  <si>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</si>
  <si>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</si>
  <si>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</si>
  <si>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</si>
  <si>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</si>
  <si>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</si>
  <si>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</si>
  <si>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</si>
  <si>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</si>
  <si>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</si>
  <si>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</si>
  <si>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</si>
  <si>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</si>
  <si>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</si>
  <si>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</si>
  <si>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</si>
  <si>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</si>
  <si>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</si>
  <si>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</si>
  <si>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</si>
  <si>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</si>
  <si>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</si>
  <si>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</si>
  <si>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</si>
  <si>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</si>
  <si>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</si>
  <si>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</si>
  <si>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</si>
  <si>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</si>
  <si>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</si>
  <si>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</si>
  <si>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</si>
  <si>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</si>
  <si>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</si>
  <si>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</si>
  <si>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</si>
  <si>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</si>
  <si>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</si>
  <si>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</si>
  <si>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</si>
  <si>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</si>
  <si>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</si>
  <si>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</si>
  <si>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</si>
  <si>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</si>
  <si>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</si>
  <si>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</si>
  <si>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</si>
  <si>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</si>
  <si>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</si>
  <si>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</si>
  <si>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</si>
  <si>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</si>
  <si>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</si>
  <si>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</si>
  <si>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</si>
  <si>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</si>
  <si>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</si>
  <si>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</si>
  <si>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</si>
  <si>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</si>
  <si>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</si>
  <si>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</si>
  <si>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</si>
  <si>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</si>
  <si>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</si>
  <si>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</si>
  <si>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</si>
  <si>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</si>
  <si>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</si>
  <si>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</si>
  <si>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</si>
  <si>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</si>
  <si>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</si>
  <si>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</si>
  <si>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</si>
  <si>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</si>
  <si>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</si>
  <si>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</si>
  <si>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</si>
  <si>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</si>
  <si>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</si>
  <si>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</si>
  <si>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</si>
  <si>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</si>
  <si>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</si>
  <si>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</si>
  <si>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</si>
  <si>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</si>
  <si>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</si>
  <si>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</si>
  <si>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</si>
  <si>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</si>
  <si>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</si>
  <si>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</si>
  <si>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</si>
  <si>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</si>
  <si>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</si>
  <si>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</si>
  <si>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</si>
  <si>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</si>
  <si>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</si>
  <si>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</si>
  <si>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</si>
  <si>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</si>
  <si>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</si>
  <si>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</si>
  <si>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</si>
  <si>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</si>
  <si>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</si>
  <si>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</si>
  <si>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</si>
  <si>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</si>
  <si>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</si>
  <si>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</si>
  <si>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</si>
  <si>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</si>
  <si>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</si>
  <si>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</si>
  <si>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</si>
  <si>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</si>
  <si>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</si>
  <si>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</si>
  <si>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</si>
  <si>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</si>
  <si>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</si>
  <si>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</si>
  <si>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</si>
  <si>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</si>
  <si>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</si>
  <si>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</si>
  <si>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</si>
  <si>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</si>
  <si>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</si>
  <si>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</si>
  <si>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</si>
  <si>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</si>
  <si>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</si>
  <si>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</si>
  <si>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</si>
  <si>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</si>
  <si>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</si>
  <si>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</si>
  <si>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</si>
  <si>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</si>
  <si>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</si>
  <si>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</si>
  <si>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</si>
  <si>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</si>
  <si>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</si>
  <si>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</si>
  <si>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</si>
  <si>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</si>
  <si>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</si>
  <si>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</si>
  <si>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</si>
  <si>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</si>
  <si>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</si>
  <si>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</si>
  <si>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</si>
  <si>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</si>
  <si>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</si>
  <si>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</si>
  <si>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</si>
  <si>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</si>
  <si>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</si>
  <si>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</si>
  <si>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</si>
  <si>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</si>
  <si>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</si>
  <si>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</si>
  <si>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</si>
  <si>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</si>
  <si>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</si>
  <si>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</si>
  <si>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</si>
  <si>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</si>
  <si>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</si>
  <si>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</si>
  <si>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</si>
  <si>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</si>
  <si>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</si>
  <si>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</si>
  <si>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</si>
  <si>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</si>
  <si>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</si>
  <si>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</si>
  <si>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</si>
  <si>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</si>
  <si>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</si>
  <si>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</si>
  <si>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</si>
  <si>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</si>
  <si>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</si>
  <si>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</si>
  <si>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</si>
  <si>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</si>
  <si>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</si>
  <si>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</si>
  <si>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</si>
  <si>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</si>
  <si>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</si>
  <si>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</si>
  <si>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</si>
  <si>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</si>
  <si>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</si>
  <si>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</si>
  <si>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</si>
  <si>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</si>
  <si>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</si>
  <si>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</si>
  <si>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</si>
  <si>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</si>
  <si>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</si>
  <si>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</si>
  <si>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</si>
  <si>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</si>
  <si>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</si>
  <si>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</si>
  <si>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</si>
  <si>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</si>
  <si>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</si>
  <si>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</si>
  <si>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</si>
  <si>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</si>
  <si>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</si>
  <si>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</si>
  <si>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</si>
  <si>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</si>
  <si>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</si>
  <si>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</si>
  <si>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</si>
  <si>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</si>
  <si>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</si>
  <si>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</si>
  <si>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</si>
  <si>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</si>
  <si>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</si>
  <si>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</si>
  <si>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</si>
  <si>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</si>
  <si>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</si>
  <si>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</si>
  <si>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</si>
  <si>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</si>
  <si>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</si>
  <si>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</si>
  <si>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</si>
  <si>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</si>
  <si>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</si>
  <si>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</si>
  <si>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</si>
  <si>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</si>
  <si>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</si>
  <si>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</si>
  <si>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</si>
  <si>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</si>
  <si>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</si>
  <si>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</si>
  <si>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</si>
  <si>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</si>
  <si>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</si>
  <si>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</si>
  <si>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</si>
  <si>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</si>
  <si>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</si>
  <si>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</si>
  <si>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</si>
  <si>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</si>
  <si>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</si>
  <si>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</si>
  <si>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</si>
  <si>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</si>
  <si>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</si>
  <si>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</si>
  <si>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</si>
  <si>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</si>
  <si>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</si>
  <si>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</si>
  <si>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</si>
  <si>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</si>
  <si>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</si>
  <si>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</si>
  <si>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</si>
  <si>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</si>
  <si>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</si>
  <si>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</si>
  <si>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</si>
  <si>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</si>
  <si>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</si>
  <si>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</si>
  <si>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</si>
  <si>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</si>
  <si>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</si>
  <si>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</si>
  <si>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</si>
  <si>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</si>
  <si>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</si>
  <si>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</si>
  <si>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</si>
  <si>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</si>
  <si>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</si>
  <si>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</si>
  <si>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</si>
  <si>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</si>
  <si>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</si>
  <si>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</si>
  <si>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</si>
  <si>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</si>
  <si>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</si>
  <si>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</si>
  <si>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</si>
  <si>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</si>
  <si>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</si>
  <si>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</si>
  <si>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</si>
  <si>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</si>
  <si>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</si>
  <si>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</si>
  <si>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</si>
  <si>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</si>
  <si>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</si>
  <si>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</si>
  <si>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</si>
  <si>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</si>
  <si>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</si>
  <si>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</si>
  <si>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</si>
  <si>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</si>
  <si>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</si>
  <si>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</si>
  <si>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</si>
  <si>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</si>
  <si>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</si>
  <si>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</si>
  <si>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</si>
  <si>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</si>
  <si>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</si>
  <si>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</si>
  <si>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</si>
  <si>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</si>
  <si>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</si>
  <si>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</si>
  <si>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</si>
  <si>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</si>
  <si>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</si>
  <si>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</si>
  <si>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</si>
  <si>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</si>
  <si>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</si>
  <si>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</si>
  <si>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</si>
  <si>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</si>
  <si>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</si>
  <si>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</si>
  <si>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</si>
  <si>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</si>
  <si>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</si>
  <si>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</si>
  <si>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</si>
  <si>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</si>
  <si>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</si>
  <si>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</si>
  <si>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</si>
  <si>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</si>
  <si>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</si>
  <si>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</si>
  <si>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</si>
  <si>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</si>
  <si>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</si>
  <si>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</si>
  <si>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</si>
  <si>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</si>
  <si>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</si>
  <si>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</si>
  <si>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</si>
  <si>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</si>
  <si>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</si>
  <si>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</si>
  <si>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</si>
  <si>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</si>
  <si>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</si>
  <si>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</si>
  <si>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</si>
  <si>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</si>
  <si>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</si>
  <si>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</si>
  <si>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</si>
  <si>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</si>
  <si>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</si>
  <si>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</si>
  <si>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</si>
  <si>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</si>
  <si>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</si>
  <si>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</si>
  <si>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</si>
  <si>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</si>
  <si>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</si>
  <si>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</si>
  <si>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</si>
  <si>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</si>
  <si>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</si>
  <si>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</si>
  <si>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</si>
  <si>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</si>
  <si>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</si>
  <si>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</si>
  <si>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</si>
  <si>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</si>
  <si>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</si>
  <si>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</si>
  <si>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</si>
  <si>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</si>
  <si>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</si>
  <si>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</si>
  <si>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</si>
  <si>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</si>
  <si>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</si>
  <si>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</si>
  <si>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</si>
  <si>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</si>
  <si>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</si>
  <si>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</si>
  <si>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</si>
  <si>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</si>
  <si>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</si>
  <si>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</si>
  <si>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</si>
  <si>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</si>
  <si>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</si>
  <si>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</si>
  <si>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</si>
  <si>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</si>
  <si>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</si>
  <si>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</si>
  <si>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</si>
  <si>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</si>
  <si>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</si>
  <si>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</si>
  <si>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</si>
  <si>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</si>
  <si>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</si>
  <si>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</si>
  <si>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</si>
  <si>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</si>
  <si>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</si>
  <si>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</si>
  <si>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</si>
  <si>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</si>
  <si>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</si>
  <si>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</si>
  <si>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</si>
  <si>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</si>
  <si>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</si>
  <si>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</si>
  <si>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</si>
  <si>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</si>
  <si>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</si>
  <si>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</si>
  <si>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</si>
  <si>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</si>
  <si>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</si>
  <si>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</si>
  <si>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</si>
  <si>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</si>
  <si>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</si>
  <si>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</si>
  <si>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</si>
  <si>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</si>
  <si>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</si>
  <si>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</si>
  <si>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</si>
  <si>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</si>
  <si>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</si>
  <si>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</si>
  <si>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</si>
  <si>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</si>
  <si>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</si>
  <si>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</si>
  <si>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</si>
  <si>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</si>
  <si>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</si>
  <si>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</si>
  <si>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</si>
  <si>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</si>
  <si>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</si>
  <si>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</si>
  <si>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</si>
  <si>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</si>
  <si>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</si>
  <si>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</si>
  <si>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</si>
  <si>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</si>
  <si>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</si>
  <si>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</si>
  <si>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</si>
  <si>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</si>
  <si>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</si>
  <si>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</si>
  <si>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</si>
  <si>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</si>
  <si>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</si>
  <si>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</si>
  <si>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</si>
  <si>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</si>
  <si>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</si>
  <si>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</si>
  <si>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</si>
  <si>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</si>
  <si>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</si>
  <si>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</si>
  <si>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</si>
  <si>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</si>
  <si>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</si>
  <si>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</si>
  <si>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</si>
  <si>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</si>
  <si>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</si>
  <si>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</si>
  <si>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</si>
  <si>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</si>
  <si>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</si>
  <si>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</si>
  <si>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</si>
  <si>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</si>
  <si>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</si>
  <si>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</si>
  <si>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</si>
  <si>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</si>
  <si>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</si>
  <si>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</si>
  <si>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</si>
  <si>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</si>
  <si>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</si>
  <si>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</si>
  <si>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</si>
  <si>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</si>
  <si>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</si>
  <si>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</si>
  <si>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</si>
  <si>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</si>
  <si>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</si>
  <si>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</si>
  <si>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</si>
  <si>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</si>
  <si>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</si>
  <si>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</si>
  <si>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</si>
  <si>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</si>
  <si>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</si>
  <si>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</si>
  <si>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</si>
  <si>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</si>
  <si>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</si>
  <si>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</si>
  <si>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</si>
  <si>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</si>
  <si>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</si>
  <si>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</si>
  <si>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</si>
  <si>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</si>
  <si>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</si>
  <si>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</si>
  <si>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</si>
  <si>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</si>
  <si>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</si>
  <si>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</si>
  <si>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</si>
  <si>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</si>
  <si>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</si>
  <si>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</si>
  <si>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</si>
  <si>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</si>
  <si>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</si>
  <si>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</si>
  <si>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</si>
  <si>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</si>
  <si>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</si>
  <si>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</si>
  <si>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</si>
  <si>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</si>
  <si>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</si>
  <si>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</si>
  <si>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</si>
  <si>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</si>
  <si>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</si>
  <si>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</si>
  <si>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</si>
  <si>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</si>
  <si>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</si>
  <si>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</si>
  <si>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</si>
  <si>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</si>
  <si>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</si>
  <si>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</si>
  <si>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</si>
  <si>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</si>
  <si>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</si>
  <si>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</si>
  <si>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</si>
  <si>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</si>
  <si>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</si>
  <si>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</si>
  <si>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</si>
  <si>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</si>
  <si>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</si>
  <si>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</si>
  <si>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</si>
  <si>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</si>
  <si>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</si>
  <si>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</si>
  <si>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</si>
  <si>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</si>
  <si>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</si>
  <si>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</si>
  <si>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</si>
  <si>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</si>
  <si>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</si>
  <si>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</si>
  <si>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</si>
  <si>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</si>
  <si>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</si>
  <si>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</si>
  <si>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</si>
  <si>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</si>
  <si>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</si>
  <si>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</si>
  <si>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</si>
  <si>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</si>
  <si>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</si>
  <si>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</si>
  <si>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</si>
  <si>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</si>
  <si>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</si>
  <si>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</si>
  <si>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</si>
  <si>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</si>
  <si>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</si>
  <si>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</si>
  <si>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</si>
  <si>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</si>
  <si>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</si>
  <si>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</si>
  <si>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</si>
  <si>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</si>
  <si>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</si>
  <si>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</si>
  <si>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</si>
  <si>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</si>
  <si>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</si>
  <si>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</si>
  <si>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</si>
  <si>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</si>
  <si>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</si>
  <si>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</si>
  <si>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</si>
  <si>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</si>
  <si>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</si>
  <si>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</si>
  <si>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</si>
  <si>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</si>
  <si>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</si>
  <si>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</si>
  <si>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</si>
  <si>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</si>
  <si>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</si>
  <si>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</si>
  <si>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</si>
  <si>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</si>
  <si>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</si>
  <si>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</si>
  <si>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</si>
  <si>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</si>
  <si>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</si>
  <si>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</si>
  <si>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</si>
  <si>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</si>
  <si>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</si>
  <si>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</si>
  <si>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</si>
  <si>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</si>
  <si>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</si>
  <si>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</si>
  <si>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</si>
  <si>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</si>
  <si>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</si>
  <si>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</si>
  <si>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</si>
  <si>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</si>
  <si>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</si>
  <si>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</si>
  <si>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</si>
  <si>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</si>
  <si>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</si>
  <si>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</si>
  <si>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</si>
  <si>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</si>
  <si>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</si>
  <si>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</si>
  <si>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</si>
  <si>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</si>
  <si>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</si>
  <si>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</si>
  <si>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</si>
  <si>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</si>
  <si>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</si>
  <si>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</si>
  <si>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</si>
  <si>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</si>
  <si>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</si>
  <si>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</si>
  <si>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</si>
  <si>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</si>
  <si>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</si>
  <si>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</si>
  <si>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</si>
  <si>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</si>
  <si>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</si>
  <si>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</si>
  <si>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</si>
  <si>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</si>
  <si>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</si>
  <si>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</si>
  <si>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</si>
  <si>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</si>
  <si>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</si>
  <si>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</si>
  <si>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</si>
  <si>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</si>
  <si>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</si>
  <si>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</si>
  <si>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</si>
  <si>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</si>
  <si>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</si>
  <si>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</si>
  <si>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</si>
  <si>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</si>
  <si>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</si>
  <si>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</si>
  <si>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</si>
  <si>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</si>
  <si>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</si>
  <si>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</si>
  <si>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</si>
  <si>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</si>
  <si>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</si>
  <si>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</si>
  <si>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</si>
  <si>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</si>
  <si>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</si>
  <si>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</si>
  <si>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</si>
  <si>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</si>
  <si>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</si>
  <si>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</si>
  <si>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</si>
  <si>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</si>
  <si>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</si>
  <si>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</si>
  <si>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</si>
  <si>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</si>
  <si>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</si>
  <si>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</si>
  <si>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</si>
  <si>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</si>
  <si>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</si>
  <si>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</si>
  <si>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</si>
  <si>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</si>
  <si>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</si>
  <si>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</si>
  <si>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</si>
  <si>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</si>
  <si>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</si>
  <si>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</si>
  <si>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</si>
  <si>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</si>
  <si>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</si>
  <si>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</si>
  <si>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</si>
  <si>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</si>
  <si>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</si>
  <si>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</si>
  <si>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</si>
  <si>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</si>
  <si>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</si>
  <si>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</si>
  <si>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</si>
  <si>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</si>
  <si>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</si>
  <si>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</si>
  <si>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</si>
  <si>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</si>
  <si>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</si>
  <si>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</si>
  <si>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</si>
  <si>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</si>
  <si>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</si>
  <si>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</si>
  <si>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</si>
  <si>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</si>
  <si>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</si>
  <si>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</si>
  <si>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</si>
  <si>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</si>
  <si>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</si>
  <si>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</si>
  <si>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</si>
  <si>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</si>
  <si>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</si>
  <si>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</si>
  <si>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</si>
  <si>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</si>
  <si>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</si>
  <si>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</si>
  <si>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</si>
  <si>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</si>
  <si>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</si>
  <si>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</si>
  <si>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</si>
  <si>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</si>
  <si>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</si>
  <si>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</si>
  <si>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</si>
  <si>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</si>
  <si>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</si>
  <si>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</si>
  <si>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</si>
  <si>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</si>
  <si>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</si>
  <si>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</si>
  <si>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</si>
  <si>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</si>
  <si>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</si>
  <si>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</si>
  <si>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</si>
  <si>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</si>
  <si>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</si>
  <si>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</si>
  <si>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</si>
  <si>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</si>
  <si>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</si>
  <si>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</si>
  <si>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</si>
  <si>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</si>
  <si>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</si>
  <si>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</si>
  <si>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</si>
  <si>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</si>
  <si>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</si>
  <si>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</si>
  <si>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</si>
  <si>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</si>
  <si>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</si>
  <si>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</si>
  <si>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</si>
  <si>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</si>
  <si>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</si>
  <si>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</si>
  <si>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</si>
  <si>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</si>
  <si>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</si>
  <si>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</si>
  <si>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</si>
  <si>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</si>
  <si>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</si>
  <si>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</si>
  <si>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</si>
  <si>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</si>
  <si>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</si>
  <si>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</si>
  <si>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</si>
  <si>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</si>
  <si>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</si>
  <si>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</si>
  <si>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</si>
  <si>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</si>
  <si>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</si>
  <si>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</si>
  <si>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</si>
  <si>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</si>
  <si>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</si>
  <si>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</si>
  <si>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</si>
  <si>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</si>
  <si>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</si>
  <si>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</si>
  <si>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</si>
  <si>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</si>
  <si>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</si>
  <si>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</si>
  <si>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</si>
  <si>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</si>
  <si>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</si>
  <si>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</si>
  <si>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</si>
  <si>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</si>
  <si>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</si>
  <si>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</si>
  <si>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</si>
  <si>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</si>
  <si>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</si>
  <si>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</si>
  <si>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</si>
  <si>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</si>
  <si>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</si>
  <si>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</si>
  <si>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</si>
  <si>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</si>
  <si>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</si>
  <si>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</si>
  <si>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</si>
  <si>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</si>
  <si>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</si>
  <si>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</si>
  <si>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</si>
  <si>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</si>
  <si>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</si>
  <si>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</si>
  <si>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</si>
  <si>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</si>
  <si>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</si>
  <si>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</si>
  <si>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</si>
  <si>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</si>
  <si>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</si>
  <si>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</si>
  <si>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</si>
  <si>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</si>
  <si>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</si>
  <si>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</si>
  <si>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</si>
  <si>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</si>
  <si>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</si>
  <si>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</si>
  <si>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</si>
  <si>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</si>
  <si>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</si>
  <si>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</si>
  <si>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</si>
  <si>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</si>
  <si>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</si>
  <si>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</si>
  <si>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</si>
  <si>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</si>
  <si>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</si>
  <si>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</si>
  <si>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</si>
  <si>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</si>
  <si>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</si>
  <si>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</si>
  <si>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</si>
  <si>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</si>
  <si>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</si>
  <si>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</si>
  <si>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</si>
  <si>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</si>
  <si>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</si>
  <si>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</si>
  <si>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</si>
  <si>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</si>
  <si>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</si>
  <si>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</si>
  <si>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</si>
  <si>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</si>
  <si>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</si>
  <si>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</si>
  <si>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</si>
  <si>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</si>
  <si>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</si>
  <si>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</si>
  <si>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</si>
  <si>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</si>
  <si>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</si>
  <si>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</si>
  <si>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</si>
  <si>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</si>
  <si>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</si>
  <si>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</si>
  <si>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</si>
  <si>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</si>
  <si>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</si>
  <si>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</si>
  <si>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</si>
  <si>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</si>
  <si>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</si>
  <si>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</si>
  <si>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</si>
  <si>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</si>
  <si>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</si>
  <si>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</si>
  <si>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</si>
  <si>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</si>
  <si>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</si>
  <si>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</si>
  <si>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</si>
  <si>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</si>
  <si>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</si>
  <si>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</si>
  <si>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</si>
  <si>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</si>
  <si>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</si>
  <si>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</si>
  <si>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</si>
  <si>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</si>
  <si>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</si>
  <si>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</si>
  <si>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</si>
  <si>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</si>
  <si>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</si>
  <si>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</si>
  <si>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</si>
  <si>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</si>
  <si>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</si>
  <si>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</si>
  <si>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</si>
  <si>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</si>
  <si>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</si>
  <si>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</si>
  <si>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</si>
  <si>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</si>
  <si>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</si>
  <si>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</si>
  <si>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</si>
  <si>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</si>
  <si>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</si>
  <si>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</si>
  <si>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</si>
  <si>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</si>
  <si>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</si>
  <si>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</si>
  <si>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</si>
  <si>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</si>
  <si>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</si>
  <si>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</si>
  <si>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</si>
  <si>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</si>
  <si>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</si>
  <si>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</si>
  <si>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</si>
  <si>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</si>
  <si>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</si>
  <si>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</si>
  <si>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</si>
  <si>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</si>
  <si>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</si>
  <si>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</si>
  <si>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</si>
  <si>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</si>
  <si>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</si>
  <si>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</si>
  <si>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</si>
  <si>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</si>
  <si>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</si>
  <si>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</si>
  <si>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</si>
  <si>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</si>
  <si>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</si>
  <si>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</si>
  <si>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</si>
  <si>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</si>
  <si>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</si>
  <si>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</si>
  <si>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</si>
  <si>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</si>
  <si>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</si>
  <si>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</si>
  <si>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</si>
  <si>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</si>
  <si>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</si>
  <si>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</si>
  <si>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</si>
  <si>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</si>
  <si>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</si>
  <si>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</si>
  <si>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</si>
  <si>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</si>
  <si>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</si>
  <si>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</si>
  <si>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</si>
  <si>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</si>
  <si>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</si>
  <si>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</si>
  <si>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</si>
  <si>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</si>
  <si>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</si>
  <si>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</si>
  <si>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</si>
  <si>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</si>
  <si>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</si>
  <si>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</si>
  <si>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</si>
  <si>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</si>
  <si>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</si>
  <si>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</si>
  <si>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</si>
  <si>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</si>
  <si>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</si>
  <si>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</si>
  <si>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</si>
  <si>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</si>
  <si>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</si>
  <si>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</si>
  <si>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</si>
  <si>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</si>
  <si>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</si>
  <si>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</si>
  <si>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</si>
  <si>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</si>
  <si>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</si>
  <si>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</si>
  <si>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</si>
  <si>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</si>
  <si>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</si>
  <si>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</si>
  <si>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</si>
  <si>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</si>
  <si>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</si>
  <si>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</si>
  <si>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</si>
  <si>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</si>
  <si>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</si>
  <si>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</si>
  <si>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</si>
  <si>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</si>
  <si>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</si>
  <si>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</si>
  <si>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</si>
  <si>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</si>
  <si>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</si>
  <si>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</si>
  <si>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</si>
  <si>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</si>
  <si>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</si>
  <si>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</si>
  <si>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</si>
  <si>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</si>
  <si>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</si>
  <si>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</si>
  <si>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</si>
  <si>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</si>
  <si>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</si>
  <si>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</si>
  <si>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</si>
  <si>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</si>
  <si>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</si>
  <si>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</si>
  <si>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</si>
  <si>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</si>
  <si>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</si>
  <si>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</si>
  <si>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</si>
  <si>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</si>
  <si>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</si>
  <si>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</si>
  <si>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</si>
  <si>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</si>
  <si>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</si>
  <si>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</si>
  <si>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</si>
  <si>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</si>
  <si>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</si>
  <si>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</si>
  <si>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</si>
  <si>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</si>
  <si>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</si>
  <si>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</si>
  <si>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</si>
  <si>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</si>
  <si>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</si>
  <si>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</si>
  <si>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</si>
  <si>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</si>
  <si>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</si>
  <si>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</si>
  <si>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</si>
  <si>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</si>
  <si>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</si>
  <si>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</si>
  <si>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</si>
  <si>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</si>
  <si>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</si>
  <si>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</si>
  <si>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</si>
  <si>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</si>
  <si>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</si>
  <si>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</si>
  <si>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</si>
  <si>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</si>
  <si>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</si>
  <si>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</si>
  <si>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</si>
  <si>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</si>
  <si>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</si>
  <si>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</si>
  <si>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</si>
  <si>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</si>
  <si>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</si>
  <si>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</si>
  <si>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</si>
  <si>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</si>
  <si>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</si>
  <si>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</si>
  <si>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</si>
  <si>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</si>
  <si>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</si>
  <si>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</si>
  <si>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</si>
  <si>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</si>
  <si>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</si>
  <si>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</si>
  <si>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</si>
  <si>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</si>
  <si>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</si>
  <si>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</si>
  <si>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</si>
  <si>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</si>
  <si>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</si>
  <si>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</si>
  <si>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</si>
  <si>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</si>
  <si>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</si>
  <si>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</si>
  <si>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</si>
  <si>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</si>
  <si>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</si>
  <si>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</si>
  <si>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</si>
  <si>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</si>
  <si>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</si>
  <si>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</si>
  <si>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</si>
  <si>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</si>
  <si>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</si>
  <si>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</si>
  <si>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</si>
  <si>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</si>
  <si>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</si>
  <si>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</si>
  <si>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</si>
  <si>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</si>
  <si>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</si>
  <si>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</si>
  <si>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</si>
  <si>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</si>
  <si>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</si>
  <si>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</si>
  <si>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</si>
  <si>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</si>
  <si>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</si>
  <si>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</si>
  <si>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</si>
  <si>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</si>
  <si>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</si>
  <si>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</si>
  <si>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</si>
  <si>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</si>
  <si>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</si>
  <si>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</si>
  <si>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</si>
  <si>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</si>
  <si>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</si>
  <si>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</si>
  <si>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</si>
  <si>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</si>
  <si>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</si>
  <si>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</si>
  <si>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</si>
  <si>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</si>
  <si>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</si>
  <si>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</si>
  <si>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</si>
  <si>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</si>
  <si>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</si>
  <si>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</si>
  <si>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</si>
  <si>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</si>
  <si>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</si>
  <si>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</si>
  <si>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</si>
  <si>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</si>
  <si>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</si>
  <si>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</si>
  <si>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</si>
  <si>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</si>
  <si>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</si>
  <si>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</si>
  <si>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</si>
  <si>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</si>
  <si>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</si>
  <si>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</si>
  <si>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</si>
  <si>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</si>
  <si>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</si>
  <si>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</si>
  <si>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</si>
  <si>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</si>
  <si>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</si>
  <si>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</si>
  <si>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</si>
  <si>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</si>
  <si>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</si>
  <si>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</si>
  <si>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</si>
  <si>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</si>
  <si>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</si>
  <si>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</si>
  <si>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</si>
  <si>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</si>
  <si>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</si>
  <si>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</si>
  <si>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</si>
  <si>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</si>
  <si>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</si>
  <si>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</si>
  <si>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</si>
  <si>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</si>
  <si>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</si>
  <si>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</si>
  <si>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</si>
  <si>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</si>
  <si>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</si>
  <si>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</si>
  <si>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</si>
  <si>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</si>
  <si>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</si>
  <si>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</si>
  <si>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</si>
  <si>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</si>
  <si>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</si>
  <si>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</si>
  <si>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</si>
  <si>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</si>
  <si>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</si>
  <si>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</si>
  <si>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</si>
  <si>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</si>
  <si>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</si>
  <si>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</si>
  <si>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</si>
  <si>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</si>
  <si>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</si>
  <si>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</si>
  <si>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</si>
  <si>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</si>
  <si>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</si>
  <si>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</si>
  <si>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</si>
  <si>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</si>
  <si>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</si>
  <si>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</si>
  <si>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</si>
  <si>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</si>
  <si>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</si>
  <si>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</si>
  <si>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</si>
  <si>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</si>
  <si>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</si>
  <si>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</si>
  <si>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</si>
  <si>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</si>
  <si>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</si>
  <si>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</si>
  <si>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</si>
  <si>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</si>
  <si>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</si>
  <si>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</si>
  <si>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</si>
  <si>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</si>
  <si>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</si>
  <si>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</si>
  <si>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</si>
  <si>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</si>
  <si>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</si>
  <si>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</si>
  <si>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</si>
  <si>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</si>
  <si>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</si>
  <si>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</si>
  <si>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</si>
  <si>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</si>
  <si>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</si>
  <si>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</si>
  <si>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</si>
  <si>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</si>
  <si>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</si>
  <si>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</si>
  <si>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</si>
  <si>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</si>
  <si>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</si>
  <si>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</si>
  <si>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</si>
  <si>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</si>
  <si>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</si>
  <si>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</si>
  <si>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</si>
  <si>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</si>
  <si>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</si>
  <si>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</si>
  <si>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</si>
  <si>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</si>
  <si>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</si>
  <si>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</si>
  <si>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</si>
  <si>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</si>
  <si>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</si>
  <si>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</si>
  <si>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</si>
  <si>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</si>
  <si>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</si>
  <si>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</si>
  <si>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</si>
  <si>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</si>
  <si>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</si>
  <si>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</si>
  <si>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</si>
  <si>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</si>
  <si>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</si>
  <si>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</si>
  <si>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</si>
  <si>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</si>
  <si>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</si>
  <si>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</si>
  <si>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</si>
  <si>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</si>
  <si>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</si>
  <si>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</si>
  <si>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</si>
  <si>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</si>
  <si>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</si>
  <si>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</si>
  <si>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</si>
  <si>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</si>
  <si>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</si>
  <si>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</si>
  <si>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</si>
  <si>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</si>
  <si>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</si>
  <si>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</si>
  <si>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</si>
  <si>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</si>
  <si>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</si>
  <si>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</si>
  <si>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</si>
  <si>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</si>
  <si>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</si>
  <si>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</si>
  <si>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</si>
  <si>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</si>
  <si>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</si>
  <si>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</si>
  <si>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</si>
  <si>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</si>
  <si>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</si>
  <si>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</si>
  <si>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</si>
  <si>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</si>
  <si>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</si>
  <si>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</si>
  <si>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</si>
  <si>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</si>
  <si>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</si>
  <si>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</si>
  <si>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</si>
  <si>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</si>
  <si>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</si>
  <si>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</si>
  <si>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</si>
  <si>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</si>
  <si>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</si>
  <si>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</si>
  <si>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</si>
  <si>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</si>
  <si>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</si>
  <si>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</si>
  <si>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</si>
  <si>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</si>
  <si>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</si>
  <si>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</si>
  <si>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</si>
  <si>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</si>
  <si>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</si>
  <si>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</si>
  <si>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</si>
  <si>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</si>
  <si>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</si>
  <si>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</si>
  <si>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</si>
  <si>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</si>
  <si>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</si>
  <si>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</si>
  <si>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</si>
  <si>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</si>
  <si>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</si>
  <si>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</si>
  <si>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</si>
  <si>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</si>
  <si>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</si>
  <si>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</si>
  <si>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</si>
  <si>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</si>
  <si>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</si>
  <si>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</si>
  <si>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</si>
  <si>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</si>
  <si>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</si>
  <si>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</si>
  <si>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</si>
  <si>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</si>
  <si>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</si>
  <si>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</si>
  <si>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</si>
  <si>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</si>
  <si>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</si>
  <si>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</si>
  <si>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</si>
  <si>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</si>
  <si>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</si>
  <si>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</si>
  <si>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</si>
  <si>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</si>
  <si>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</si>
  <si>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</si>
  <si>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</si>
  <si>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</si>
  <si>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</si>
  <si>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</si>
  <si>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</si>
  <si>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</si>
  <si>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</si>
  <si>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</si>
  <si>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</si>
  <si>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</si>
  <si>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</si>
  <si>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</si>
  <si>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</si>
  <si>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</si>
  <si>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</si>
  <si>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</si>
  <si>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</si>
  <si>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</si>
  <si>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</si>
  <si>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</si>
  <si>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</si>
  <si>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</si>
  <si>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</si>
  <si>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</si>
  <si>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</si>
  <si>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</si>
  <si>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</si>
  <si>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</si>
  <si>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</si>
  <si>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</si>
  <si>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</si>
  <si>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</si>
  <si>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</si>
  <si>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</si>
  <si>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</si>
  <si>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</si>
  <si>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</si>
  <si>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</si>
  <si>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</si>
  <si>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</si>
  <si>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</si>
  <si>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</si>
  <si>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</si>
  <si>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</si>
  <si>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</si>
  <si>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</si>
  <si>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</si>
  <si>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</si>
  <si>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</si>
  <si>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</si>
  <si>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</si>
  <si>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</si>
  <si>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</si>
  <si>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</si>
  <si>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</si>
  <si>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</si>
  <si>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</si>
  <si>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</si>
  <si>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</si>
  <si>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</si>
  <si>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</si>
  <si>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</si>
  <si>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</si>
  <si>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</si>
  <si>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</si>
  <si>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</si>
  <si>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</si>
  <si>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</si>
  <si>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</si>
  <si>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</si>
  <si>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</si>
  <si>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</si>
  <si>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</si>
  <si>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</si>
  <si>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</si>
  <si>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</si>
  <si>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</si>
  <si>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</si>
  <si>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</si>
  <si>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</si>
  <si>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</si>
  <si>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</si>
  <si>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</si>
  <si>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</si>
  <si>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</si>
  <si>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</si>
  <si>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</si>
  <si>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</si>
  <si>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</si>
  <si>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</si>
  <si>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</si>
  <si>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</si>
  <si>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</si>
  <si>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</si>
  <si>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</si>
  <si>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</si>
  <si>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</si>
  <si>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</si>
  <si>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</si>
  <si>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</si>
  <si>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</si>
  <si>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</si>
  <si>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</si>
  <si>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</si>
  <si>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</si>
  <si>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</si>
  <si>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</si>
  <si>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</si>
  <si>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</si>
  <si>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</si>
  <si>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</si>
  <si>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</si>
  <si>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</si>
  <si>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</si>
  <si>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</si>
  <si>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</si>
  <si>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</si>
  <si>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</si>
  <si>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</si>
  <si>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</si>
  <si>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</si>
  <si>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</si>
  <si>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</si>
  <si>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</si>
  <si>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</si>
  <si>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</si>
  <si>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</si>
  <si>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</si>
  <si>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</si>
  <si>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</si>
  <si>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</si>
  <si>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</si>
  <si>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</si>
  <si>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</si>
  <si>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</si>
  <si>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</si>
  <si>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</si>
  <si>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</si>
  <si>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</si>
  <si>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</si>
  <si>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</si>
  <si>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</si>
  <si>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</si>
  <si>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</si>
  <si>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</si>
  <si>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</si>
  <si>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</si>
  <si>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</si>
  <si>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</si>
  <si>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</si>
  <si>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</si>
  <si>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</si>
  <si>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</si>
  <si>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</si>
  <si>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</si>
  <si>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</si>
  <si>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</si>
  <si>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</si>
  <si>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</si>
  <si>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</si>
  <si>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</si>
  <si>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</si>
  <si>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</si>
  <si>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</si>
  <si>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</si>
  <si>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</si>
  <si>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</si>
  <si>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</si>
  <si>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</si>
  <si>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</si>
  <si>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</si>
  <si>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</si>
  <si>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</si>
  <si>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</si>
  <si>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</si>
  <si>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</si>
  <si>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</si>
  <si>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</si>
  <si>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</si>
  <si>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</si>
  <si>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</si>
  <si>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</si>
  <si>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</si>
  <si>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</si>
  <si>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</si>
  <si>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</si>
  <si>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</si>
  <si>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</si>
  <si>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</si>
  <si>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</si>
  <si>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</si>
  <si>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</si>
  <si>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</si>
  <si>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</si>
  <si>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</si>
  <si>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</si>
  <si>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</si>
  <si>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</si>
  <si>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</si>
  <si>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</si>
  <si>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</si>
  <si>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</si>
  <si>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</si>
  <si>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</si>
  <si>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</si>
  <si>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</si>
  <si>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</si>
  <si>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</si>
  <si>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</si>
  <si>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</si>
  <si>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</si>
  <si>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</si>
  <si>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</si>
  <si>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</si>
  <si>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</si>
  <si>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</si>
  <si>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</si>
  <si>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</si>
  <si>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</si>
  <si>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</si>
  <si>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</si>
  <si>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</si>
  <si>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</si>
  <si>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</si>
  <si>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</si>
  <si>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</si>
  <si>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</si>
  <si>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</si>
  <si>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</si>
  <si>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</si>
  <si>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</si>
  <si>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</si>
  <si>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</si>
  <si>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</si>
  <si>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</si>
  <si>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</si>
  <si>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</si>
  <si>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</si>
  <si>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</si>
  <si>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</si>
  <si>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</si>
  <si>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</si>
  <si>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</si>
  <si>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</si>
  <si>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</si>
  <si>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</si>
  <si>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</si>
  <si>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</si>
  <si>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</si>
  <si>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</si>
  <si>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</si>
  <si>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</si>
  <si>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</si>
  <si>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</si>
  <si>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</si>
  <si>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</si>
  <si>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</si>
  <si>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</si>
  <si>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</si>
  <si>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</si>
  <si>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</si>
  <si>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</si>
  <si>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</si>
  <si>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</si>
  <si>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</si>
  <si>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</si>
  <si>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</si>
  <si>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</si>
  <si>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</si>
  <si>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</si>
  <si>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</si>
  <si>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</si>
  <si>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</si>
  <si>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</si>
  <si>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</si>
  <si>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</si>
  <si>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</si>
  <si>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</si>
  <si>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</si>
  <si>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</si>
  <si>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</si>
  <si>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</si>
  <si>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</si>
  <si>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</si>
  <si>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</si>
  <si>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</si>
  <si>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</si>
  <si>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</si>
  <si>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</si>
  <si>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</si>
  <si>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</si>
  <si>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</si>
  <si>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</si>
  <si>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</si>
  <si>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</si>
  <si>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</si>
  <si>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</si>
  <si>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</si>
  <si>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</si>
  <si>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</si>
  <si>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</si>
  <si>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</si>
  <si>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</si>
  <si>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</si>
  <si>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</si>
  <si>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</si>
  <si>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</si>
  <si>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</si>
  <si>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</si>
  <si>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</si>
  <si>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</si>
  <si>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</si>
  <si>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</si>
  <si>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</si>
  <si>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</si>
  <si>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</si>
  <si>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</si>
  <si>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</si>
  <si>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</si>
  <si>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</si>
  <si>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</si>
  <si>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</si>
  <si>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</si>
  <si>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</si>
  <si>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</si>
  <si>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</si>
  <si>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</si>
  <si>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</si>
  <si>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</si>
  <si>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</si>
  <si>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</si>
  <si>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</si>
  <si>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</si>
  <si>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</si>
  <si>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</si>
  <si>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</si>
  <si>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</si>
  <si>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</si>
  <si>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</si>
  <si>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</si>
  <si>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</si>
  <si>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</si>
  <si>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</si>
  <si>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</si>
  <si>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</si>
  <si>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</si>
  <si>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</si>
  <si>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</si>
  <si>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</si>
  <si>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</si>
  <si>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</si>
  <si>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</si>
  <si>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</si>
  <si>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</si>
  <si>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</si>
  <si>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</si>
  <si>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</si>
  <si>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</si>
  <si>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</si>
  <si>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</si>
  <si>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</si>
  <si>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</si>
  <si>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</si>
  <si>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</si>
  <si>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</si>
  <si>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</si>
  <si>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</si>
  <si>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</si>
  <si>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</si>
  <si>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</si>
  <si>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</si>
  <si>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</si>
  <si>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</si>
  <si>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</si>
  <si>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</si>
  <si>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</si>
  <si>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</si>
  <si>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</si>
  <si>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</si>
  <si>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</si>
  <si>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</si>
  <si>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</si>
  <si>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</si>
  <si>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</si>
  <si>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</si>
  <si>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</si>
  <si>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</si>
  <si>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</si>
  <si>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</si>
  <si>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</si>
  <si>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</si>
  <si>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</si>
  <si>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</si>
  <si>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</si>
  <si>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</si>
  <si>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</si>
  <si>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</si>
  <si>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</si>
  <si>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</si>
  <si>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</si>
  <si>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</si>
  <si>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</si>
  <si>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</si>
  <si>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</si>
  <si>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</si>
  <si>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</si>
  <si>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</si>
  <si>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</si>
  <si>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</si>
  <si>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</si>
  <si>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</si>
  <si>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</si>
  <si>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</si>
  <si>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</si>
  <si>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</si>
  <si>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</si>
  <si>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</si>
  <si>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</si>
  <si>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</si>
  <si>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</si>
  <si>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</si>
  <si>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</si>
  <si>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</si>
  <si>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</si>
  <si>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</si>
  <si>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</si>
  <si>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</si>
  <si>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</si>
  <si>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</si>
  <si>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</si>
  <si>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</si>
  <si>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</si>
  <si>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</si>
  <si>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</si>
  <si>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</si>
  <si>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</si>
  <si>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</si>
  <si>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</si>
  <si>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</si>
  <si>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</si>
  <si>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</si>
  <si>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</si>
  <si>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</si>
  <si>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</si>
  <si>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</si>
  <si>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</si>
  <si>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</si>
  <si>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</si>
  <si>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</si>
  <si>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</si>
  <si>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</si>
  <si>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</si>
  <si>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</si>
  <si>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</si>
  <si>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</si>
  <si>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</si>
  <si>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</si>
  <si>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</si>
  <si>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</si>
  <si>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</si>
  <si>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</si>
  <si>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</si>
  <si>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</si>
  <si>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</si>
  <si>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</si>
  <si>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</si>
  <si>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</si>
  <si>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</si>
  <si>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</si>
  <si>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</si>
  <si>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</si>
  <si>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</si>
  <si>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</si>
  <si>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</si>
  <si>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</si>
  <si>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</si>
  <si>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</si>
  <si>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</si>
  <si>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</si>
  <si>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</si>
  <si>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</si>
  <si>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</si>
  <si>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</si>
  <si>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</si>
  <si>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</si>
  <si>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</si>
  <si>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</si>
  <si>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</si>
  <si>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</si>
  <si>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</si>
  <si>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</si>
  <si>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</si>
  <si>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</si>
  <si>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</si>
  <si>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</si>
  <si>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</si>
  <si>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</si>
  <si>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</si>
  <si>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</si>
  <si>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</si>
  <si>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</si>
  <si>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</si>
  <si>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</si>
  <si>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</si>
  <si>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</si>
  <si>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</si>
  <si>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</si>
  <si>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</si>
  <si>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</si>
  <si>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</si>
  <si>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</si>
  <si>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</si>
  <si>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</si>
  <si>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</si>
  <si>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</si>
  <si>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</si>
  <si>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</si>
  <si>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</si>
  <si>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</si>
  <si>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</si>
  <si>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</si>
  <si>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</si>
  <si>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</si>
  <si>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</si>
  <si>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</si>
  <si>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</si>
  <si>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</si>
  <si>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</si>
  <si>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</si>
  <si>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</si>
  <si>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</si>
  <si>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</si>
  <si>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</si>
  <si>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</si>
  <si>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</si>
  <si>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</si>
  <si>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</si>
  <si>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</si>
  <si>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</si>
  <si>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</si>
  <si>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</si>
  <si>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</si>
  <si>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</si>
  <si>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</si>
  <si>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</si>
  <si>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</si>
  <si>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</si>
  <si>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</si>
  <si>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</si>
  <si>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</si>
  <si>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</si>
  <si>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</si>
  <si>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</si>
  <si>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</si>
  <si>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</si>
  <si>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</si>
  <si>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</si>
  <si>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</si>
  <si>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</si>
  <si>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</si>
  <si>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</si>
  <si>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</si>
  <si>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</si>
  <si>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</si>
  <si>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</si>
  <si>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</si>
  <si>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</si>
  <si>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</si>
  <si>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</si>
  <si>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</si>
  <si>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</si>
  <si>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</si>
  <si>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</si>
  <si>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</si>
  <si>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</si>
  <si>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</si>
  <si>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</si>
  <si>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</si>
  <si>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</si>
  <si>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</si>
  <si>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</si>
  <si>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</si>
  <si>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</si>
  <si>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</si>
  <si>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</si>
  <si>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</si>
  <si>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</si>
  <si>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</si>
  <si>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</si>
  <si>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</si>
  <si>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</si>
  <si>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</si>
  <si>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</si>
  <si>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</si>
  <si>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</si>
  <si>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</si>
  <si>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</si>
  <si>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</si>
  <si>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</si>
  <si>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</si>
  <si>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</si>
  <si>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</si>
  <si>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</si>
  <si>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</si>
  <si>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</si>
  <si>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</si>
  <si>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</si>
  <si>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</si>
  <si>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</si>
  <si>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</si>
  <si>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</si>
  <si>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</si>
  <si>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</si>
  <si>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</si>
  <si>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</si>
  <si>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</si>
  <si>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</si>
  <si>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</si>
  <si>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</si>
  <si>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</si>
  <si>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</si>
  <si>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</si>
  <si>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</si>
  <si>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</si>
  <si>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</si>
  <si>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</si>
  <si>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</si>
  <si>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</si>
  <si>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</si>
  <si>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</si>
  <si>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</si>
  <si>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</si>
  <si>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</si>
  <si>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</si>
  <si>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</si>
  <si>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</si>
  <si>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</si>
  <si>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</si>
  <si>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</si>
  <si>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</si>
  <si>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</si>
  <si>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</si>
  <si>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</si>
  <si>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</si>
  <si>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</si>
  <si>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</si>
  <si>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</si>
  <si>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</si>
  <si>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</si>
  <si>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</si>
  <si>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</si>
  <si>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</si>
  <si>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</si>
  <si>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</si>
  <si>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</si>
  <si>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</si>
  <si>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</si>
  <si>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</si>
  <si>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</si>
  <si>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</si>
  <si>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</si>
  <si>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</si>
  <si>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</si>
  <si>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</si>
  <si>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</si>
  <si>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</si>
  <si>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</si>
  <si>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</si>
  <si>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</si>
  <si>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</si>
  <si>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</si>
  <si>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</si>
  <si>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</si>
  <si>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</si>
  <si>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</si>
  <si>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</si>
  <si>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</si>
  <si>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</si>
  <si>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</si>
  <si>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</si>
  <si>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</si>
  <si>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</si>
  <si>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</si>
  <si>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</si>
  <si>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</si>
  <si>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</si>
  <si>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</si>
  <si>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</si>
  <si>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</si>
  <si>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</si>
  <si>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</si>
  <si>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</si>
  <si>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</si>
  <si>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</si>
  <si>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</si>
  <si>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</si>
  <si>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</si>
  <si>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</si>
  <si>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</si>
  <si>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</si>
  <si>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</si>
  <si>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</si>
  <si>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</si>
  <si>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</si>
  <si>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</si>
  <si>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</si>
  <si>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</si>
  <si>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</si>
  <si>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</si>
  <si>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</si>
  <si>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</si>
  <si>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</si>
  <si>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</si>
  <si>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</si>
  <si>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</si>
  <si>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</si>
  <si>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</si>
  <si>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</si>
  <si>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</si>
  <si>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</si>
  <si>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</si>
  <si>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</si>
  <si>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</si>
  <si>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</si>
  <si>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</si>
  <si>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</si>
  <si>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</si>
  <si>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</si>
  <si>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</si>
  <si>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</si>
  <si>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</si>
  <si>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</si>
  <si>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</si>
  <si>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</si>
  <si>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</si>
  <si>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</si>
  <si>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</si>
  <si>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</si>
  <si>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</si>
  <si>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</si>
  <si>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</si>
  <si>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</si>
  <si>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</si>
  <si>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</si>
  <si>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</si>
  <si>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</si>
  <si>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</si>
  <si>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</si>
  <si>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</si>
  <si>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</si>
  <si>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</si>
  <si>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</si>
  <si>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</si>
  <si>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</si>
  <si>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</si>
  <si>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</si>
  <si>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</si>
  <si>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</si>
  <si>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</si>
  <si>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</si>
  <si>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</si>
  <si>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</si>
  <si>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</si>
  <si>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</si>
  <si>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</si>
  <si>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</si>
  <si>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</si>
  <si>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</si>
  <si>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</si>
  <si>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</si>
  <si>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</si>
  <si>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</si>
  <si>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</si>
  <si>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</si>
  <si>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</si>
  <si>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</si>
  <si>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</si>
  <si>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</si>
  <si>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</si>
  <si>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</si>
  <si>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</si>
  <si>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</si>
  <si>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</si>
  <si>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</si>
  <si>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</si>
  <si>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</si>
  <si>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</si>
  <si>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</si>
  <si>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</si>
  <si>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</si>
  <si>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</si>
  <si>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</si>
  <si>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</si>
  <si>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</si>
  <si>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</si>
  <si>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</si>
  <si>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</si>
  <si>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</si>
  <si>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</si>
  <si>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</si>
  <si>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</si>
  <si>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</si>
  <si>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</si>
  <si>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</si>
  <si>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</si>
  <si>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</si>
  <si>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</si>
  <si>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</si>
  <si>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</si>
  <si>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</si>
  <si>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</si>
  <si>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</si>
  <si>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</si>
  <si>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</si>
  <si>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</si>
  <si>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</si>
  <si>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</si>
  <si>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</si>
  <si>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</si>
  <si>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</si>
  <si>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</si>
  <si>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</si>
  <si>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</si>
  <si>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</si>
  <si>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</si>
  <si>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</si>
  <si>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</si>
  <si>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</si>
  <si>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</si>
  <si>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</si>
  <si>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</si>
  <si>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</si>
  <si>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</si>
  <si>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</si>
  <si>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</si>
  <si>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</si>
  <si>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</si>
  <si>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</si>
  <si>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</si>
  <si>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</si>
  <si>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</si>
  <si>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</si>
  <si>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</si>
  <si>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</si>
  <si>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</si>
  <si>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</si>
  <si>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</si>
  <si>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</si>
  <si>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</si>
  <si>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</si>
  <si>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</si>
  <si>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</si>
  <si>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</si>
  <si>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</si>
  <si>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</si>
  <si>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</si>
  <si>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</si>
  <si>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</si>
  <si>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</si>
  <si>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</si>
  <si>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</si>
  <si>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</si>
  <si>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</si>
  <si>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</si>
  <si>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</si>
  <si>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</si>
  <si>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</si>
  <si>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</si>
  <si>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</si>
  <si>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</si>
  <si>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</si>
  <si>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</si>
  <si>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</si>
  <si>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</si>
  <si>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</si>
  <si>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</si>
  <si>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</si>
  <si>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</si>
  <si>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</si>
  <si>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</si>
  <si>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</si>
  <si>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</si>
  <si>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</si>
  <si>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</si>
  <si>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</si>
  <si>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</si>
  <si>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</si>
  <si>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</si>
  <si>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</si>
  <si>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</si>
  <si>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</si>
  <si>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</si>
  <si>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</si>
  <si>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</si>
  <si>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</si>
  <si>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</si>
  <si>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</si>
  <si>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</si>
  <si>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</si>
  <si>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</si>
  <si>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</si>
  <si>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</si>
  <si>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</si>
  <si>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</si>
  <si>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</si>
  <si>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</si>
  <si>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</si>
  <si>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</si>
  <si>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</si>
  <si>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</si>
  <si>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</si>
  <si>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</si>
  <si>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</si>
  <si>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</si>
  <si>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</si>
  <si>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</si>
  <si>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</si>
  <si>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</si>
  <si>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</si>
  <si>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</si>
  <si>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</si>
  <si>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</si>
  <si>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</si>
  <si>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</si>
  <si>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</si>
  <si>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</si>
  <si>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</si>
  <si>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</si>
  <si>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</si>
  <si>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</si>
  <si>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</si>
  <si>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</si>
  <si>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</si>
  <si>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</si>
  <si>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</si>
  <si>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</si>
  <si>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</si>
  <si>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</si>
  <si>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</si>
  <si>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</si>
  <si>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</si>
  <si>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</si>
  <si>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</si>
  <si>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</si>
  <si>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</si>
  <si>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</si>
  <si>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</si>
  <si>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</si>
  <si>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</si>
  <si>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</si>
  <si>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</si>
  <si>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</si>
  <si>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</si>
  <si>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</si>
  <si>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</si>
  <si>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</si>
  <si>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</si>
  <si>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</si>
  <si>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</si>
  <si>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</si>
  <si>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</si>
  <si>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</si>
  <si>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</si>
  <si>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</si>
  <si>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</si>
  <si>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</si>
  <si>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</si>
  <si>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</si>
  <si>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</si>
  <si>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</si>
  <si>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</si>
  <si>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</si>
  <si>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</si>
  <si>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</si>
  <si>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</si>
  <si>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</si>
  <si>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</si>
  <si>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</si>
  <si>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</si>
  <si>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</si>
  <si>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</si>
  <si>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</si>
  <si>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</si>
  <si>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</si>
  <si>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</si>
  <si>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</si>
  <si>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</si>
  <si>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</si>
  <si>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</si>
  <si>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</si>
  <si>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</si>
  <si>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</si>
  <si>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</si>
  <si>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</si>
  <si>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</si>
  <si>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</si>
  <si>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</si>
  <si>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</si>
  <si>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</si>
  <si>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</si>
  <si>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</si>
  <si>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</si>
  <si>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</si>
  <si>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</si>
  <si>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</si>
  <si>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</si>
  <si>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</si>
  <si>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</si>
  <si>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</si>
  <si>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</si>
  <si>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</si>
  <si>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</si>
  <si>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</si>
  <si>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</si>
  <si>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</si>
  <si>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</si>
  <si>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</si>
  <si>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</si>
  <si>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</si>
  <si>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</si>
  <si>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</si>
  <si>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</si>
  <si>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</si>
  <si>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</si>
  <si>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</si>
  <si>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</si>
  <si>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</si>
  <si>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</si>
  <si>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</si>
  <si>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</si>
  <si>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</si>
  <si>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</si>
  <si>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</si>
  <si>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</si>
  <si>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</si>
  <si>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</si>
  <si>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</si>
  <si>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</si>
  <si>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</si>
  <si>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</si>
  <si>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</si>
  <si>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</si>
  <si>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</si>
  <si>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</si>
  <si>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</si>
  <si>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</si>
  <si>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</si>
  <si>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</si>
  <si>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</si>
  <si>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</si>
  <si>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</si>
  <si>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</si>
  <si>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</si>
  <si>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</si>
  <si>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</si>
  <si>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</si>
  <si>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</si>
  <si>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</si>
  <si>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</si>
  <si>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</si>
  <si>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</si>
  <si>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</si>
  <si>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</si>
  <si>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</si>
  <si>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</si>
  <si>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</si>
  <si>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</si>
  <si>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</si>
  <si>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</si>
  <si>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</si>
  <si>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</si>
  <si>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</si>
  <si>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</si>
  <si>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</si>
  <si>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</si>
  <si>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</si>
  <si>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</si>
  <si>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</si>
  <si>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</si>
  <si>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</si>
  <si>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</si>
  <si>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</si>
  <si>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</si>
  <si>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</si>
  <si>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</si>
  <si>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</si>
  <si>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</si>
  <si>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</si>
  <si>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</si>
  <si>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</si>
  <si>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</si>
  <si>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</si>
  <si>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</si>
  <si>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</si>
  <si>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</si>
  <si>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</si>
  <si>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</si>
  <si>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</si>
  <si>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</si>
  <si>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</si>
  <si>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</si>
  <si>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</si>
  <si>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</si>
  <si>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</si>
  <si>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</si>
  <si>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</si>
  <si>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</si>
  <si>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</si>
  <si>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</si>
  <si>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</si>
  <si>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</si>
  <si>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</si>
  <si>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</si>
  <si>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</si>
  <si>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</si>
  <si>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</si>
  <si>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</si>
  <si>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</si>
  <si>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</si>
  <si>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</si>
  <si>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</si>
  <si>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</si>
  <si>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</si>
  <si>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</si>
  <si>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</si>
  <si>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</si>
  <si>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</si>
  <si>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</si>
  <si>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</si>
  <si>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</si>
  <si>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</si>
  <si>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</si>
  <si>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</si>
  <si>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</si>
  <si>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</si>
  <si>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</si>
  <si>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</si>
  <si>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</si>
  <si>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</si>
  <si>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</si>
  <si>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</si>
  <si>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</si>
  <si>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</si>
  <si>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</si>
  <si>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</si>
  <si>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</si>
  <si>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</si>
  <si>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</si>
  <si>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</si>
  <si>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</si>
  <si>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</si>
  <si>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</si>
  <si>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</si>
  <si>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</si>
  <si>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</si>
  <si>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</si>
  <si>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</si>
  <si>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</si>
  <si>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</si>
  <si>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</si>
  <si>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</si>
  <si>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</si>
  <si>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</si>
  <si>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</si>
  <si>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</si>
  <si>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</si>
  <si>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</si>
  <si>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</si>
  <si>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</si>
  <si>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</si>
  <si>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</si>
  <si>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</si>
  <si>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</si>
  <si>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</si>
  <si>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</si>
  <si>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</si>
  <si>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</si>
  <si>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</si>
  <si>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</si>
  <si>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</si>
  <si>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</si>
  <si>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</si>
  <si>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</si>
  <si>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</si>
  <si>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</si>
  <si>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</si>
  <si>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</si>
  <si>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</si>
  <si>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</si>
  <si>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</si>
  <si>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</si>
  <si>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</si>
  <si>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</si>
  <si>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</si>
  <si>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</si>
  <si>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</si>
  <si>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</si>
  <si>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</si>
  <si>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</si>
  <si>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</si>
  <si>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</si>
  <si>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</si>
  <si>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</si>
  <si>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</si>
  <si>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</si>
  <si>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</si>
  <si>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</si>
  <si>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</si>
  <si>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</si>
  <si>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</si>
  <si>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</si>
  <si>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</si>
  <si>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</si>
  <si>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</si>
  <si>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</si>
  <si>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</si>
  <si>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</si>
  <si>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</si>
  <si>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</si>
  <si>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</si>
  <si>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</si>
  <si>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</si>
  <si>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</si>
  <si>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</si>
  <si>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</si>
  <si>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</si>
  <si>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</si>
  <si>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</si>
  <si>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</si>
  <si>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</si>
  <si>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</si>
  <si>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</si>
  <si>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</si>
  <si>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</si>
  <si>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</si>
  <si>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</si>
  <si>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</si>
  <si>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</si>
  <si>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</si>
  <si>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</si>
  <si>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</si>
  <si>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</si>
  <si>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</si>
  <si>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</si>
  <si>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</si>
  <si>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</si>
  <si>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</si>
  <si>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</si>
  <si>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</si>
  <si>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</si>
  <si>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</si>
  <si>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</si>
  <si>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</si>
  <si>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</si>
  <si>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</si>
  <si>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</si>
  <si>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</si>
  <si>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</si>
  <si>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</si>
  <si>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</si>
  <si>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</si>
  <si>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</si>
  <si>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</si>
  <si>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</si>
  <si>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</si>
  <si>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</si>
  <si>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</si>
  <si>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</si>
  <si>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</si>
  <si>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</si>
  <si>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</si>
  <si>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</si>
  <si>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</si>
  <si>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</si>
  <si>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</si>
  <si>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</si>
  <si>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</si>
  <si>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</si>
  <si>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</si>
  <si>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</si>
  <si>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</si>
  <si>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</si>
  <si>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</si>
  <si>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</si>
  <si>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</si>
  <si>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</si>
  <si>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</si>
  <si>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</si>
  <si>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</si>
  <si>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</si>
  <si>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</si>
  <si>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</si>
  <si>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</si>
  <si>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</si>
  <si>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</si>
  <si>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</si>
  <si>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</si>
  <si>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</si>
  <si>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</si>
  <si>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</si>
  <si>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</si>
  <si>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</si>
  <si>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</si>
  <si>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</si>
  <si>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</si>
  <si>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</si>
  <si>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</si>
  <si>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</si>
  <si>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</si>
  <si>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</si>
  <si>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</si>
  <si>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</si>
  <si>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</si>
  <si>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</si>
  <si>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</si>
  <si>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</si>
  <si>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</si>
  <si>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</si>
  <si>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</si>
  <si>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</si>
  <si>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</si>
  <si>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</si>
  <si>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</si>
  <si>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</si>
  <si>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</si>
  <si>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</si>
  <si>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</si>
  <si>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</si>
  <si>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</si>
  <si>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</si>
  <si>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</si>
  <si>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</si>
  <si>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</si>
  <si>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</si>
  <si>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</si>
  <si>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</si>
  <si>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</si>
  <si>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</si>
  <si>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</si>
  <si>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</si>
  <si>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</si>
  <si>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</si>
  <si>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</si>
  <si>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</si>
  <si>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</si>
  <si>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</si>
  <si>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</si>
  <si>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</si>
  <si>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</si>
  <si>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</si>
  <si>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</si>
  <si>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</si>
  <si>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</si>
  <si>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</si>
  <si>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</si>
  <si>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</si>
  <si>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</si>
  <si>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</si>
  <si>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</si>
  <si>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</si>
  <si>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</si>
  <si>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</si>
  <si>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</si>
  <si>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</si>
  <si>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</si>
  <si>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</si>
  <si>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</si>
  <si>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</si>
  <si>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</si>
  <si>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</si>
  <si>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</si>
  <si>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</si>
  <si>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</si>
  <si>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</si>
  <si>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</si>
  <si>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</si>
  <si>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</si>
  <si>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</si>
  <si>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</si>
  <si>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</si>
  <si>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</si>
  <si>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</si>
  <si>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</si>
  <si>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</si>
  <si>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</si>
  <si>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</si>
  <si>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</si>
  <si>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</si>
  <si>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</si>
  <si>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</si>
  <si>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</si>
  <si>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</si>
  <si>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</si>
  <si>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</si>
  <si>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</si>
  <si>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</si>
  <si>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</si>
  <si>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</si>
  <si>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</si>
  <si>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</si>
  <si>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</si>
  <si>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</si>
  <si>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</si>
  <si>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</si>
  <si>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</si>
  <si>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</si>
  <si>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</si>
  <si>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</si>
  <si>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</si>
  <si>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</si>
  <si>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</si>
  <si>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</si>
  <si>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</si>
  <si>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</si>
  <si>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</si>
  <si>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</si>
  <si>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</si>
  <si>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</si>
  <si>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</si>
  <si>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</si>
  <si>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</si>
  <si>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</si>
  <si>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</si>
  <si>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</si>
  <si>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</si>
  <si>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</si>
  <si>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</si>
  <si>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</si>
  <si>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</si>
  <si>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</si>
  <si>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</si>
  <si>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</si>
  <si>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</si>
  <si>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</si>
  <si>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</si>
  <si>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</si>
  <si>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</si>
  <si>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</si>
  <si>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</si>
  <si>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</si>
  <si>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</si>
  <si>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</si>
  <si>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</si>
  <si>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</si>
  <si>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</si>
  <si>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</si>
  <si>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</si>
  <si>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</si>
  <si>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</si>
  <si>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</si>
  <si>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</si>
  <si>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</si>
  <si>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</si>
  <si>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</si>
  <si>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</si>
  <si>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</si>
  <si>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</si>
  <si>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</si>
  <si>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</si>
  <si>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</si>
  <si>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</si>
  <si>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</si>
  <si>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</si>
  <si>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</si>
  <si>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</si>
  <si>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</si>
  <si>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</si>
  <si>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</si>
  <si>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</si>
  <si>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</si>
  <si>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</si>
  <si>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</si>
  <si>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</si>
  <si>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</si>
  <si>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</si>
  <si>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</si>
  <si>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</si>
  <si>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</si>
  <si>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</si>
  <si>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</si>
  <si>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</si>
  <si>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</si>
  <si>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</si>
  <si>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</si>
  <si>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</si>
  <si>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</si>
  <si>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</si>
  <si>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</si>
  <si>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</si>
  <si>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</si>
  <si>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</si>
  <si>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</si>
  <si>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</si>
  <si>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</si>
  <si>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</si>
  <si>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</si>
  <si>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</si>
  <si>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</si>
  <si>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</si>
  <si>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</si>
  <si>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</si>
  <si>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</si>
  <si>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</si>
  <si>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</si>
  <si>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</si>
  <si>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</si>
  <si>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</si>
  <si>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</si>
  <si>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</si>
  <si>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</si>
  <si>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</si>
  <si>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</si>
  <si>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</si>
  <si>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</si>
  <si>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</si>
  <si>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</si>
  <si>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</si>
  <si>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</si>
  <si>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</si>
  <si>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</si>
  <si>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</si>
  <si>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</si>
  <si>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</si>
  <si>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</si>
  <si>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</si>
  <si>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</si>
  <si>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</si>
  <si>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</si>
  <si>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</si>
  <si>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</si>
  <si>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</si>
  <si>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</si>
  <si>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</si>
  <si>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</si>
  <si>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</si>
  <si>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</si>
  <si>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</si>
  <si>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</si>
  <si>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</si>
  <si>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</si>
  <si>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</si>
  <si>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</si>
  <si>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</si>
  <si>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</si>
  <si>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</si>
  <si>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</si>
  <si>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</si>
  <si>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</si>
  <si>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</si>
  <si>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</si>
  <si>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</si>
  <si>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</si>
  <si>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</si>
  <si>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</si>
  <si>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</si>
  <si>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</si>
  <si>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</si>
  <si>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</si>
  <si>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</si>
  <si>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</si>
  <si>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</si>
  <si>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</si>
  <si>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</si>
  <si>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</si>
  <si>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</si>
  <si>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</si>
  <si>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</si>
  <si>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</si>
  <si>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</si>
  <si>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</si>
  <si>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</si>
  <si>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</si>
  <si>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</si>
  <si>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</si>
  <si>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</si>
  <si>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</si>
  <si>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</si>
  <si>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</si>
  <si>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</si>
  <si>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</si>
  <si>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</si>
  <si>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</si>
  <si>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</si>
  <si>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</si>
  <si>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</si>
  <si>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</si>
  <si>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</si>
  <si>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</si>
  <si>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</si>
  <si>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</si>
  <si>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</si>
  <si>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</si>
  <si>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</si>
  <si>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</si>
  <si>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</si>
  <si>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</si>
  <si>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</si>
  <si>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</si>
  <si>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</si>
  <si>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</si>
  <si>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</si>
  <si>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</si>
  <si>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</si>
  <si>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</si>
  <si>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</si>
  <si>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</si>
  <si>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</si>
  <si>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</si>
  <si>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</si>
  <si>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</si>
  <si>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</si>
  <si>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</si>
  <si>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</si>
  <si>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</si>
  <si>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</si>
  <si>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</si>
  <si>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</si>
  <si>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</si>
  <si>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</si>
  <si>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</si>
  <si>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</si>
  <si>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</si>
  <si>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</si>
  <si>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</si>
  <si>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</si>
  <si>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</si>
  <si>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</si>
  <si>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</si>
  <si>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</si>
  <si>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</si>
  <si>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</si>
  <si>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</si>
  <si>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</si>
  <si>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</si>
  <si>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</si>
  <si>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</si>
  <si>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</si>
  <si>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</si>
  <si>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</si>
  <si>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</si>
  <si>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</si>
  <si>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</si>
  <si>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</si>
  <si>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</si>
  <si>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</si>
  <si>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</si>
  <si>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</si>
  <si>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</si>
  <si>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</si>
  <si>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</si>
  <si>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</si>
  <si>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</si>
  <si>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</si>
  <si>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</si>
  <si>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</si>
  <si>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</si>
  <si>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</si>
  <si>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</si>
  <si>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</si>
  <si>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</si>
  <si>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</si>
  <si>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</si>
  <si>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</si>
  <si>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</si>
  <si>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</si>
  <si>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</si>
  <si>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</si>
  <si>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</si>
  <si>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</si>
  <si>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</si>
  <si>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</si>
  <si>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</si>
  <si>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</si>
  <si>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</si>
  <si>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</si>
  <si>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</si>
  <si>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</si>
  <si>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</si>
  <si>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</si>
  <si>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</si>
  <si>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</si>
  <si>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</si>
  <si>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</si>
  <si>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</si>
  <si>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</si>
  <si>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</si>
  <si>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</si>
  <si>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</si>
  <si>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</si>
  <si>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</si>
  <si>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</si>
  <si>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</si>
  <si>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</si>
  <si>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</si>
  <si>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</si>
  <si>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</si>
  <si>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</si>
  <si>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</si>
  <si>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</si>
  <si>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</si>
  <si>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</si>
  <si>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</si>
  <si>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</si>
  <si>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</si>
  <si>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</si>
  <si>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</si>
  <si>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</si>
  <si>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</si>
  <si>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</si>
  <si>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</si>
  <si>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</si>
  <si>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</si>
  <si>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</si>
  <si>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</si>
  <si>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</si>
  <si>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</si>
  <si>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</si>
  <si>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</si>
  <si>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</si>
  <si>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</si>
  <si>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</si>
  <si>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</si>
  <si>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</si>
  <si>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</si>
  <si>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</si>
  <si>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</si>
  <si>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</si>
  <si>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</si>
  <si>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</si>
  <si>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</si>
  <si>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</si>
  <si>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</si>
  <si>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</si>
  <si>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</si>
  <si>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</si>
  <si>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</si>
  <si>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</si>
  <si>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</si>
  <si>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</si>
  <si>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</si>
  <si>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</si>
  <si>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</si>
  <si>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</si>
  <si>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</si>
  <si>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</si>
  <si>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</si>
  <si>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</si>
  <si>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</si>
  <si>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</si>
  <si>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</si>
  <si>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</si>
  <si>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</si>
  <si>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</si>
  <si>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</si>
  <si>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</si>
  <si>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</si>
  <si>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</si>
  <si>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</si>
  <si>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</si>
  <si>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</si>
  <si>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</si>
  <si>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</si>
  <si>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</si>
  <si>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</si>
  <si>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</si>
  <si>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</si>
  <si>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</si>
  <si>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</si>
  <si>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</si>
  <si>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</si>
  <si>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</si>
  <si>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</si>
  <si>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</si>
  <si>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</si>
  <si>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</si>
  <si>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</si>
  <si>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</si>
  <si>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</si>
  <si>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</si>
  <si>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</si>
  <si>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</si>
  <si>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</si>
  <si>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</si>
  <si>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</si>
  <si>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</si>
  <si>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</si>
  <si>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</si>
  <si>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</si>
  <si>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</si>
  <si>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</si>
  <si>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</si>
  <si>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</si>
  <si>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</si>
  <si>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</si>
  <si>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</si>
  <si>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</si>
  <si>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</si>
  <si>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</si>
  <si>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</si>
  <si>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</si>
  <si>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</si>
  <si>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</si>
  <si>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</si>
  <si>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</si>
  <si>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</si>
  <si>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</si>
  <si>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</si>
  <si>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</si>
  <si>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</si>
  <si>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</si>
  <si>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</si>
  <si>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</si>
  <si>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</si>
  <si>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</si>
  <si>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</si>
  <si>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</si>
  <si>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</si>
  <si>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</si>
  <si>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</si>
  <si>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</si>
  <si>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</si>
  <si>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</si>
  <si>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</si>
  <si>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</si>
  <si>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</si>
  <si>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</si>
  <si>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</si>
  <si>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</si>
  <si>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</si>
  <si>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</si>
  <si>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</si>
  <si>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</si>
  <si>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</si>
  <si>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</si>
  <si>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</si>
  <si>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</si>
  <si>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</si>
  <si>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</si>
  <si>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</si>
  <si>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</si>
  <si>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</si>
  <si>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</si>
  <si>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</si>
  <si>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</si>
  <si>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</si>
  <si>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</si>
  <si>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</si>
  <si>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</si>
  <si>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</si>
  <si>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</si>
  <si>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</si>
  <si>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</si>
  <si>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</si>
  <si>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</si>
  <si>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</si>
  <si>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</si>
  <si>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</si>
  <si>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</si>
  <si>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</si>
  <si>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</si>
  <si>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</si>
  <si>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</si>
  <si>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</si>
  <si>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</si>
  <si>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</si>
  <si>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</si>
  <si>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</si>
  <si>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</si>
  <si>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</si>
  <si>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</si>
  <si>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</si>
  <si>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</si>
  <si>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</si>
  <si>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</si>
  <si>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</si>
  <si>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</si>
  <si>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</si>
  <si>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</si>
  <si>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</si>
  <si>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</si>
  <si>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</si>
  <si>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</si>
  <si>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</si>
  <si>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</si>
  <si>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</si>
  <si>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</si>
  <si>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</si>
  <si>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</si>
  <si>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</si>
  <si>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</si>
  <si>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</si>
  <si>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</si>
  <si>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</si>
  <si>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</si>
  <si>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</si>
  <si>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</si>
  <si>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</si>
  <si>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</si>
  <si>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</si>
  <si>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</si>
  <si>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</si>
  <si>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</si>
  <si>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</si>
  <si>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</si>
  <si>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</si>
  <si>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</si>
  <si>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</si>
  <si>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</si>
  <si>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</si>
  <si>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</si>
  <si>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</si>
  <si>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</si>
  <si>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</si>
  <si>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</si>
  <si>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</si>
  <si>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</si>
  <si>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</si>
  <si>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</si>
  <si>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</si>
  <si>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</si>
  <si>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</si>
  <si>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</si>
  <si>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</si>
  <si>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</si>
  <si>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</si>
  <si>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</si>
  <si>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</si>
  <si>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</si>
  <si>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</si>
  <si>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</si>
  <si>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</si>
  <si>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</si>
  <si>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</si>
  <si>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</si>
  <si>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</si>
  <si>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</si>
  <si>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</si>
  <si>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</si>
  <si>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</si>
  <si>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</si>
  <si>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</si>
  <si>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</si>
  <si>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</si>
  <si>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</si>
  <si>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</si>
  <si>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</si>
  <si>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</si>
  <si>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</si>
  <si>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</si>
  <si>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</si>
  <si>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</si>
  <si>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</si>
  <si>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</si>
  <si>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</si>
  <si>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</si>
  <si>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</si>
  <si>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</si>
  <si>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</si>
  <si>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</si>
  <si>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</si>
  <si>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</si>
  <si>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</si>
  <si>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</si>
  <si>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</si>
  <si>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</si>
  <si>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</si>
  <si>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</si>
  <si>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</si>
  <si>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</si>
  <si>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</si>
  <si>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</si>
  <si>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</si>
  <si>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</si>
  <si>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</si>
  <si>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</si>
  <si>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</si>
  <si>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</si>
  <si>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</si>
  <si>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</si>
  <si>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</si>
  <si>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</si>
  <si>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</si>
  <si>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</si>
  <si>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</si>
  <si>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</si>
  <si>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</si>
  <si>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</si>
  <si>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</si>
  <si>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</si>
  <si>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</si>
  <si>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</si>
  <si>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</si>
  <si>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</si>
  <si>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</si>
  <si>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</si>
  <si>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</si>
  <si>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</si>
  <si>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</si>
  <si>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</si>
  <si>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</si>
  <si>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</si>
  <si>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</si>
  <si>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</si>
  <si>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</si>
  <si>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</si>
  <si>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</si>
  <si>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</si>
  <si>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</si>
  <si>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</si>
  <si>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</si>
  <si>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</si>
  <si>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</si>
  <si>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</si>
  <si>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</si>
  <si>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</si>
  <si>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</si>
  <si>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</si>
  <si>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</si>
  <si>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</si>
  <si>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</si>
  <si>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</si>
  <si>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</si>
  <si>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</si>
  <si>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</si>
  <si>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</si>
  <si>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</si>
  <si>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</si>
  <si>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</si>
  <si>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</si>
  <si>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</si>
  <si>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</si>
  <si>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</si>
  <si>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</si>
  <si>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</si>
  <si>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</si>
  <si>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</si>
  <si>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</si>
  <si>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</si>
  <si>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</si>
  <si>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</si>
  <si>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</si>
  <si>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</si>
  <si>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</si>
  <si>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</si>
  <si>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</si>
  <si>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</si>
  <si>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</si>
  <si>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</si>
  <si>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</si>
  <si>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</si>
  <si>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</si>
  <si>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</si>
  <si>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</si>
  <si>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</si>
  <si>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</si>
  <si>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</si>
  <si>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</si>
  <si>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</si>
  <si>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</si>
  <si>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</si>
  <si>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</si>
  <si>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</si>
  <si>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</si>
  <si>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</si>
  <si>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</si>
  <si>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</si>
  <si>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</si>
  <si>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</si>
  <si>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</si>
  <si>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</si>
  <si>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</si>
  <si>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</si>
  <si>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</si>
  <si>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</si>
  <si>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</si>
  <si>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</si>
  <si>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</si>
  <si>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</si>
  <si>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</si>
  <si>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</si>
  <si>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</si>
  <si>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</si>
  <si>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</si>
  <si>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</si>
  <si>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</si>
  <si>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</si>
  <si>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</si>
  <si>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</si>
  <si>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</si>
  <si>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</si>
  <si>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</si>
  <si>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</si>
  <si>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</si>
  <si>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</si>
  <si>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</si>
  <si>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</si>
  <si>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</si>
  <si>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</si>
  <si>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</si>
  <si>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</si>
  <si>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</si>
  <si>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</si>
  <si>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</si>
  <si>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</si>
  <si>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</si>
  <si>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</si>
  <si>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</si>
  <si>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</si>
  <si>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</si>
  <si>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</si>
  <si>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</si>
  <si>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</si>
  <si>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</si>
  <si>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</si>
  <si>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</si>
  <si>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</si>
  <si>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</si>
  <si>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</si>
  <si>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</si>
  <si>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</si>
  <si>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</si>
  <si>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</si>
  <si>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</si>
  <si>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</si>
  <si>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</si>
  <si>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</si>
  <si>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</si>
  <si>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</si>
  <si>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</si>
  <si>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</si>
  <si>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</si>
  <si>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</si>
  <si>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</si>
  <si>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</si>
  <si>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</si>
  <si>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</si>
  <si>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</si>
  <si>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</si>
  <si>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</si>
  <si>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</si>
  <si>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</si>
  <si>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</si>
  <si>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</si>
  <si>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</si>
  <si>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</si>
  <si>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</si>
  <si>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</si>
  <si>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</si>
  <si>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</si>
  <si>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</si>
  <si>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</si>
  <si>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</si>
  <si>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</si>
  <si>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</si>
  <si>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</si>
  <si>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</si>
  <si>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</si>
  <si>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</si>
  <si>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</si>
  <si>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</si>
  <si>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</si>
  <si>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</si>
  <si>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</si>
  <si>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</si>
  <si>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</si>
  <si>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</si>
  <si>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</si>
  <si>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</si>
  <si>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</si>
  <si>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</si>
  <si>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</si>
  <si>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</si>
  <si>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</si>
  <si>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</si>
  <si>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</si>
  <si>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</si>
  <si>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</si>
  <si>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</si>
  <si>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</si>
  <si>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</si>
  <si>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</si>
  <si>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</si>
  <si>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</si>
  <si>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</si>
  <si>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</si>
  <si>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</si>
  <si>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</si>
  <si>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</si>
  <si>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</si>
  <si>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</si>
  <si>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</si>
  <si>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</si>
  <si>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</si>
  <si>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</si>
  <si>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</si>
  <si>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</si>
  <si>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</si>
  <si>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</si>
  <si>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</si>
  <si>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</si>
  <si>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</si>
  <si>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</si>
  <si>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</si>
  <si>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</si>
  <si>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</si>
  <si>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</si>
  <si>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</si>
  <si>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</si>
  <si>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</si>
  <si>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</si>
  <si>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</si>
  <si>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</si>
  <si>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</si>
  <si>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</si>
  <si>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</si>
  <si>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</si>
  <si>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</si>
  <si>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</si>
  <si>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</si>
  <si>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</si>
  <si>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</si>
  <si>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</si>
  <si>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</si>
  <si>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</si>
  <si>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</si>
  <si>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</si>
  <si>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</si>
  <si>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</si>
  <si>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</si>
  <si>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</si>
  <si>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</si>
  <si>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</si>
  <si>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</si>
  <si>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</si>
  <si>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</si>
  <si>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</si>
  <si>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</si>
  <si>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</si>
  <si>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</si>
  <si>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</si>
  <si>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</si>
  <si>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</si>
  <si>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</si>
  <si>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</si>
  <si>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</si>
  <si>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</si>
  <si>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</si>
  <si>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</si>
  <si>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</si>
  <si>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</si>
  <si>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</si>
  <si>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</si>
  <si>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</si>
  <si>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</si>
  <si>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</si>
  <si>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</si>
  <si>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</si>
  <si>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</si>
  <si>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</si>
  <si>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</si>
  <si>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</si>
  <si>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</si>
  <si>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</si>
  <si>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</si>
  <si>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</si>
  <si>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</si>
  <si>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</si>
  <si>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</si>
  <si>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</si>
  <si>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</si>
  <si>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</si>
  <si>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</si>
  <si>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</si>
  <si>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</si>
  <si>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</si>
  <si>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</si>
  <si>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</si>
  <si>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</si>
  <si>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</si>
  <si>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</si>
  <si>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</si>
  <si>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</si>
  <si>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</si>
  <si>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</si>
  <si>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</si>
  <si>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</si>
  <si>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</si>
  <si>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</si>
  <si>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</si>
  <si>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</si>
  <si>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</si>
  <si>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</si>
  <si>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</si>
  <si>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</si>
  <si>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</si>
  <si>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</si>
  <si>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</si>
  <si>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</si>
  <si>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</si>
  <si>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</si>
  <si>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</si>
  <si>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</si>
  <si>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</si>
  <si>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</si>
  <si>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</si>
  <si>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</si>
  <si>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</si>
  <si>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</si>
  <si>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</si>
  <si>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</si>
  <si>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</si>
  <si>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</si>
  <si>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</si>
  <si>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</si>
  <si>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</si>
  <si>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</si>
  <si>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</si>
  <si>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</si>
  <si>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</si>
  <si>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</si>
  <si>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</si>
  <si>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</si>
  <si>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</si>
  <si>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</si>
  <si>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</si>
  <si>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</si>
  <si>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</si>
  <si>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</si>
  <si>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</si>
  <si>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</si>
  <si>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</si>
  <si>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</si>
  <si>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</si>
  <si>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</si>
  <si>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</si>
  <si>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</si>
  <si>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</si>
  <si>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</si>
  <si>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</si>
  <si>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</si>
  <si>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</si>
  <si>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</si>
  <si>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</si>
  <si>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</si>
  <si>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</si>
  <si>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</si>
  <si>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</si>
  <si>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</si>
  <si>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</si>
  <si>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</si>
  <si>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</si>
  <si>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</si>
  <si>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</si>
  <si>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</si>
  <si>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</si>
  <si>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</si>
  <si>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</si>
  <si>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</si>
  <si>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</si>
  <si>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</si>
  <si>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</si>
  <si>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</si>
  <si>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</si>
  <si>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</si>
  <si>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</si>
  <si>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</si>
  <si>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</si>
  <si>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</si>
  <si>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</si>
  <si>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</si>
  <si>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</si>
  <si>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</si>
  <si>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</si>
  <si>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</si>
  <si>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</si>
  <si>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</si>
  <si>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</si>
  <si>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</si>
  <si>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</si>
  <si>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</si>
  <si>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</si>
  <si>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</si>
  <si>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</si>
  <si>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</si>
  <si>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</si>
  <si>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</si>
  <si>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</si>
  <si>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</si>
  <si>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</si>
  <si>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</si>
  <si>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</si>
  <si>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</si>
  <si>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</si>
  <si>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</si>
  <si>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</si>
  <si>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</si>
  <si>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</si>
  <si>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</si>
  <si>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</si>
  <si>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</si>
  <si>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</si>
  <si>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</si>
  <si>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</si>
  <si>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</si>
  <si>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</si>
  <si>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</si>
  <si>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</si>
  <si>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</si>
  <si>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</si>
  <si>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</si>
  <si>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</si>
  <si>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</si>
  <si>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</si>
  <si>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</si>
  <si>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</si>
  <si>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</si>
  <si>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</si>
  <si>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</si>
  <si>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</si>
  <si>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</si>
  <si>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</si>
  <si>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</si>
  <si>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</si>
  <si>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</si>
  <si>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</si>
  <si>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</si>
  <si>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</si>
  <si>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</si>
  <si>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</si>
  <si>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</si>
  <si>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</si>
  <si>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</si>
  <si>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</si>
  <si>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</si>
  <si>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</si>
  <si>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</si>
  <si>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</si>
  <si>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</si>
  <si>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</si>
  <si>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</si>
  <si>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</si>
  <si>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</si>
  <si>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</si>
  <si>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</si>
  <si>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</si>
  <si>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</si>
  <si>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</si>
  <si>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</si>
  <si>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</si>
  <si>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</si>
  <si>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</si>
  <si>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</si>
  <si>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</si>
  <si>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</si>
  <si>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</si>
  <si>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</si>
  <si>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</si>
  <si>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</si>
  <si>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</si>
  <si>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</si>
  <si>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</si>
  <si>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</si>
  <si>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</si>
  <si>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</si>
  <si>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</si>
  <si>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</si>
  <si>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</si>
  <si>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</si>
  <si>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</si>
  <si>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</si>
  <si>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</si>
  <si>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</si>
  <si>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</si>
  <si>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</si>
  <si>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</si>
  <si>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</si>
  <si>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</si>
  <si>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</si>
  <si>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</si>
  <si>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</si>
  <si>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</si>
  <si>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</si>
  <si>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</si>
  <si>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</si>
  <si>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</si>
  <si>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</si>
  <si>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</si>
  <si>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</si>
  <si>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</si>
  <si>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</si>
  <si>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</si>
  <si>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</si>
  <si>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</si>
  <si>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</si>
  <si>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</si>
  <si>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</si>
  <si>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</si>
  <si>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</si>
  <si>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</si>
  <si>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</si>
  <si>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</si>
  <si>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</si>
  <si>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</si>
  <si>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</si>
  <si>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</si>
  <si>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</si>
  <si>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</si>
  <si>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</si>
  <si>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</si>
  <si>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</si>
  <si>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</si>
  <si>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</si>
  <si>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</si>
  <si>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</si>
  <si>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</si>
  <si>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</si>
  <si>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</si>
  <si>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</si>
  <si>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</si>
  <si>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</si>
  <si>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</si>
  <si>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</si>
  <si>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</si>
  <si>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</si>
  <si>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</si>
  <si>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</si>
  <si>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</si>
  <si>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</si>
  <si>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</si>
  <si>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</si>
  <si>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</si>
  <si>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</si>
  <si>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</si>
  <si>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</si>
  <si>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</si>
  <si>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</si>
  <si>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</si>
  <si>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</si>
  <si>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</si>
  <si>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</si>
  <si>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</si>
  <si>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</si>
  <si>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</si>
  <si>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</si>
  <si>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</si>
  <si>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</si>
  <si>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</si>
  <si>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</si>
  <si>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</si>
  <si>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</si>
  <si>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</si>
  <si>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</si>
  <si>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</si>
  <si>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</si>
  <si>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</si>
  <si>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</si>
  <si>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</si>
  <si>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</si>
  <si>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</si>
  <si>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</si>
  <si>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</si>
  <si>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</si>
  <si>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</si>
  <si>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</si>
  <si>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</si>
  <si>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</si>
  <si>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</si>
  <si>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</si>
  <si>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</si>
  <si>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</si>
  <si>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</si>
  <si>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</si>
  <si>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</si>
  <si>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</si>
  <si>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</si>
  <si>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</si>
  <si>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</si>
  <si>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</si>
  <si>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</si>
  <si>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</si>
  <si>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</si>
  <si>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</si>
  <si>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</si>
  <si>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</si>
  <si>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</si>
  <si>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</si>
  <si>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</si>
  <si>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</si>
  <si>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</si>
  <si>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</si>
  <si>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</si>
  <si>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</si>
  <si>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</si>
  <si>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</si>
  <si>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</si>
  <si>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</si>
  <si>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</si>
  <si>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</si>
  <si>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</si>
  <si>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</si>
  <si>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</si>
  <si>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</si>
  <si>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</si>
  <si>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</si>
  <si>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</si>
  <si>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</si>
  <si>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</si>
  <si>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</si>
  <si>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</si>
  <si>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</si>
  <si>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</si>
  <si>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</si>
  <si>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</si>
  <si>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</si>
  <si>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</si>
  <si>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</si>
  <si>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</si>
  <si>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</si>
  <si>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</si>
  <si>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</si>
  <si>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</si>
  <si>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</si>
  <si>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</si>
  <si>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</si>
  <si>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</si>
  <si>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</si>
  <si>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</si>
  <si>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</si>
  <si>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</si>
  <si>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</si>
  <si>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</si>
  <si>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</si>
  <si>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</si>
  <si>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</si>
  <si>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</si>
  <si>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</si>
  <si>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</si>
  <si>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</si>
  <si>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</si>
  <si>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</si>
  <si>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</si>
  <si>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</si>
  <si>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</si>
  <si>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</si>
  <si>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</si>
  <si>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</si>
  <si>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</si>
  <si>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</si>
  <si>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</si>
  <si>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</si>
  <si>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</si>
  <si>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</si>
  <si>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</si>
  <si>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</si>
  <si>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</si>
  <si>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</si>
  <si>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</si>
  <si>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</si>
  <si>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</si>
  <si>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</si>
  <si>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</si>
  <si>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</si>
  <si>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</si>
  <si>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</si>
  <si>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</si>
  <si>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</si>
  <si>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</si>
  <si>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</si>
  <si>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</si>
  <si>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</si>
  <si>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</si>
  <si>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</si>
  <si>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</si>
  <si>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</si>
  <si>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</si>
  <si>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</si>
  <si>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</si>
  <si>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</si>
  <si>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</si>
  <si>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</si>
  <si>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</si>
  <si>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</si>
  <si>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</si>
  <si>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</si>
  <si>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</si>
  <si>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</si>
  <si>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</si>
  <si>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</si>
  <si>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</si>
  <si>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</si>
  <si>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</si>
  <si>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</si>
  <si>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</si>
  <si>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</si>
  <si>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</si>
  <si>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</si>
  <si>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</si>
  <si>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</si>
  <si>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</si>
  <si>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</si>
  <si>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</si>
  <si>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</si>
  <si>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</si>
  <si>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</si>
  <si>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</si>
  <si>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</si>
  <si>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</si>
  <si>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</si>
  <si>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</si>
  <si>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</si>
  <si>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</si>
  <si>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</si>
  <si>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</si>
  <si>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</si>
  <si>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</si>
  <si>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</si>
  <si>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</si>
  <si>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</si>
  <si>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</si>
  <si>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</si>
  <si>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</si>
  <si>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Site access owner refused to enter the contract issue</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</si>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</sst>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3" totalsRowShown="0" headerRowDxfId="46" dataDxfId="45" headerRowBorderDxfId="43" tableBorderDxfId="44" totalsRowBorderDxfId="42">
  <autoFilter ref="A1:L2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329.57065034722473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6.5442013888969086E-2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45992.519076273151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45992.519076273151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45992.519076273151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45992.519076273151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45992.519076273151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45992.519076273151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45992.519076273151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45992.519076273151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45992.519076273151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45992.519076273151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45992.519076273151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45992.519076273151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45992.519076273151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45992.519076273151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45992.519076273151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45992.519076273151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45992.519076273151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45992.519076273151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45992.519076273151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45992.519076273151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45992.519076273151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45992.519076273151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45992.519076273151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45992.519076273151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45992.519076273151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45992.519076273151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45992.519076273151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45992.519076273151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45992.519076273151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45992.519076273151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45992.519076273151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45992.519076273151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45992.519076273151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45992.519076273151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45992.519076273151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45992.519076273151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45992.519076273151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45992.519076273151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45992.519076273151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45992.519076273151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45992.519076273151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45992.519076273151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45992.519076273151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45992.519076273151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45992.519076273151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45992.519076273151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45992.519076273151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45992.519076273151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45992.519076273151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45992.519076273151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45992.519076273151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45992.519076273151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45992.519076273151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45992.519076273151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45992.519076273151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45992.519076273151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45992.519076273151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45992.519076273151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45992.519076273151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45992.519076273151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45992.519076273151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45992.519076273151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45992.519076273151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45992.519076273151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45992.519076273151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45992.519076273151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45992.519076273151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45992.519076273151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45992.519076273151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45992.519076273151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45992.519076273151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45992.519076273151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45992.519076273151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45992.519076273151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45992.519076273151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45992.519076273151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45992.519076273151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45992.519076273151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45992.519076273151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45992.519076273151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45992.519076273151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45992.519076273151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45992.519076273151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45992.519076273151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45992.519076273151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45992.519076273151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45992.519076273151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45992.519076273151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45992.519076273151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45992.519076273151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45992.519076273151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45992.519076273151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45992.519076273151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45992.519076273151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45992.519076273151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45992.519076273151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45992.519076273151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45992.519076273151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45992.519076273151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45992.519076273151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45992.519076273151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45992.519076273151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45992.519076273151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45992.519076273151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45992.519076273151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45992.519076273151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45992.519076273151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45992.519076273151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45992.519076273151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45992.519076273151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45992.519076273151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45992.519076273151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45992.519076273151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45992.519076273151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45992.519076273151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45992.519076273151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45992.519076273151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45992.519076273151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45992.519076273151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45992.519076273151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45992.519076273151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45992.519076273151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45992.519076273151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45992.519076273151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45992.519076273151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45992.519076273151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45992.519076273151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45992.519076273151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45992.519076273151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45992.519076273151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45992.519076273151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45992.519076273151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45992.519076273151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45992.519076273151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45992.519076273151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45992.519076273151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45992.519076273151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45992.519076273151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45992.519076273151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45992.519076273151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45992.519076273151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45992.519076273151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45992.519076273151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45992.519076273151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45992.519076273151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45992.519076273151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45992.519076273151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45992.519076273151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45992.519076273151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45992.519076273151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45992.519076273151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45992.519076273151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45992.519076273151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45992.519076273151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45992.519076273151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45992.519076273151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45992.519076273151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45992.519076273151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45992.519076273151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45992.519076273151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45992.519076273151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45992.519076273151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45992.519076273151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45992.519076273151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45992.519076273151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45992.519076273151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45992.519076273151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45992.519076273151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45992.519076273151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45992.519076273151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45992.519076273151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45992.519076273151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45992.519076273151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45992.519076273151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45992.519076273151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45992.519076273151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45992.519076273151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45992.519076273151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45992.519076273151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45992.519076273151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45992.519076273151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45992.519076273151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45992.519076273151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45992.519076273151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45992.519076273151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45992.519076273151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45992.519076273151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45992.519076273151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45992.519076273151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45992.519076273151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45992.519076273151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45992.519076273151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45992.519076273151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45992.519076273151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45992.519076273151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45992.519076273151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45992.519076273151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45992.519076273151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45992.519076273151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45992.519076273151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45992.519076273151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45992.519076273151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45992.519076273151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45992.519076273151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45992.519076273151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45992.519076273151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45992.519076273151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45992.519076273151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45992.519076273151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45992.519076273151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45992.519076273151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45992.519076273151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45992.519076273151</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167.51923831018939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8.1316572916693985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0.24693506944458932</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0.18318506945070112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4.0106365740939509E-2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45992.519076273151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45992.519076273151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45992.519076273151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45992.519076273151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45992.519076273151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45992.519076273151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45992.519076273151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45992.519076273151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45992.519076273151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45992.519076273151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45992.519076273151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45992.519076273151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45992.519076273151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45992.519076273151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45992.519076273151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45992.519076273151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45992.519076273151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45992.519076273151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45992.519076273151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45992.519076273151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45992.519076273151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45992.519076273151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45992.519076273151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45992.519076273151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45992.519076273151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45992.519076273151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45992.519076273151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45992.519076273151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45992.519076273151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45992.519076273151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45992.519076273151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45992.519076273151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45992.519076273151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45992.519076273151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45992.519076273151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45992.519076273151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45992.519076273151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45992.519076273151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45992.519076273151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45992.519076273151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45992.519076273151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45992.519076273151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45992.519076273151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45992.519076273151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45992.519076273151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45992.519076273151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45992.519076273151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45992.519076273151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45992.519076273151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45992.519076273151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45992.519076273151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45992.519076273151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45992.519076273151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45992.519076273151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45992.519076273151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45992.519076273151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45992.519076273151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45992.519076273151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45992.519076273151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45992.519076273151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45992.519076273151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45992.519076273151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45992.519076273151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45992.519076273151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45992.519076273151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45992.519076273151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45992.519076273151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45992.519076273151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45992.519076273151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45992.519076273151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45992.519076273151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45992.519076273151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45992.519076273151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45992.519076273151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45992.519076273151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45992.519076273151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45992.519076273151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45992.519076273151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45992.519076273151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45992.519076273151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45992.519076273151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45992.519076273151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45992.519076273151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45992.519076273151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45992.519076273151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45992.519076273151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45992.519076273151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45992.519076273151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45992.519076273151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45992.519076273151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45992.519076273151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45992.519076273151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45992.519076273151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45992.519076273151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45992.519076273151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45992.519076273151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45992.519076273151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45992.519076273151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45992.519076273151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45992.519076273151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45992.519076273151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45992.519076273151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45992.519076273151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45992.519076273151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45992.519076273151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45992.519076273151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45992.519076273151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45992.519076273151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45992.519076273151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45992.519076273151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45992.519076273151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45992.519076273151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45992.519076273151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45992.519076273151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45992.519076273151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45992.519076273151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45992.519076273151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45992.519076273151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45992.519076273151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45992.519076273151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45992.519076273151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45992.519076273151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45992.519076273151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45992.519076273151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45992.519076273151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45992.519076273151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45992.519076273151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45992.519076273151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45992.519076273151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45992.519076273151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45992.519076273151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45992.519076273151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45992.519076273151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45992.519076273151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45992.519076273151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45992.519076273151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45992.519076273151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45992.519076273151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45992.519076273151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45992.519076273151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45992.519076273151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45992.519076273151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45992.519076273151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45992.519076273151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45992.519076273151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45992.519076273151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45992.519076273151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45992.519076273151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45992.519076273151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45992.519076273151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45992.519076273151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45992.519076273151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45992.519076273151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45992.519076273151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45992.519076273151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45992.519076273151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45992.519076273151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45992.519076273151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45992.519076273151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45992.519076273151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45992.519076273151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45992.519076273151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45992.519076273151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45992.519076273151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45992.519076273151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45992.519076273151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45992.519076273151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45992.519076273151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45992.519076273151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45992.519076273151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45992.519076273151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45992.519076273151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45992.519076273151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45992.519076273151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45992.519076273151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45992.519076273151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45992.519076273151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45992.519076273151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45992.519076273151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45992.519076273151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45992.519076273151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45992.519076273151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45992.519076273151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45992.519076273151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45992.519076273151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45992.519076273151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45992.519076273151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45992.519076273151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45992.519076273151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45992.519076273151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45992.519076273151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45992.519076273151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45992.519076273151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45992.519076273151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45992.519076273151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45992.519076273151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45992.519076273151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45992.519076273151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45992.519076273151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45992.519076273151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45992.519076273151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45992.519076273151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45992.519076273151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45992.519076273151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45992.519076273151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45992.519076273151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45992.519076273151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45992.519076273151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45992.519076273151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45992.519076273151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45992.519076273151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45992.519076273151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45992.519076273151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45992.519076273151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45992.519076273151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45992.519076273151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45992.519076273151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45992.519076273151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45992.519076273151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45992.519076273151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45992.519076273151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45992.519076273151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45992.519076273151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45992.519076273151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45992.519076273151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45992.519076273151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45992.519076273151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45992.519076273151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45992.519076273151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45992.519076273151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45992.519076273151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45992.519076273151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45992.519076273151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45992.519076273151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45992.519076273151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45992.519076273151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45992.519076273151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45992.519076273151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45992.519076273151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45992.519076273151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45992.519076273151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45992.519076273151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45992.519076273151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45992.519076273151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45992.519076273151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45992.519076273151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45992.519076273151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45992.519076273151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45992.519076273151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45992.519076273151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45992.519076273151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45992.519076273151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45992.519076273151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45992.519076273151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45992.519076273151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45992.519076273151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45992.519076273151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45992.519076273151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45992.519076273151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45992.519076273151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45992.519076273151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45992.519076273151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45992.519076273151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45992.519076273151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45992.519076273151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45992.519076273151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45992.519076273151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45992.519076273151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45992.519076273151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45992.519076273151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45992.519076273151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45992.519076273151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45992.519076273151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45992.519076273151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45992.519076273151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45992.519076273151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45992.519076273151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45992.519076273151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45992.519076273151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45992.519076273151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45992.519076273151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45992.519076273151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45992.519076273151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45992.519076273151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45992.519076273151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45992.519076273151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45992.519076273151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45992.519076273151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45992.519076273151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45992.519076273151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45992.519076273151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45992.519076273151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45992.519076273151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45992.519076273151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45992.519076273151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45992.519076273151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45992.519076273151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45992.519076273151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45992.519076273151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45992.519076273151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45992.519076273151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45992.519076273151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45992.519076273151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45992.519076273151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45992.519076273151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45992.519076273151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45992.519076273151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45992.519076273151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45992.519076273151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45992.519076273151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45992.519076273151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45992.519076273151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45992.519076273151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45992.519076273151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45992.519076273151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45992.519076273151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45992.519076273151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45992.519076273151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45992.519076273151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45992.519076273151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45992.519076273151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45992.519076273151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45992.519076273151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45992.519076273151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45992.519076273151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45992.519076273151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45992.519076273151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45992.519076273151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45992.519076273151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45992.519076273151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45992.519076273151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45992.519076273151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45992.519076273151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45992.519076273151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45992.519076273151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45992.519076273151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45992.519076273151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45992.519076273151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45992.519076273151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45992.519076273151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45992.519076273151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45992.519076273151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45992.519076273151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45992.519076273151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45992.519076273151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45992.519076273151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45992.519076273151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45992.519076273151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45992.519076273151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45992.519076273151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45992.519076273151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45992.519076273151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45992.519076273151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45992.519076273151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45992.519076273151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45992.519076273151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45992.519076273151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45992.519076273151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45992.519076273151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45992.519076273151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45992.519076273151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45992.519076273151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45992.519076273151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45992.519076273151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45992.519076273151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45992.519076273151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45992.519076273151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45992.519076273151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45992.519076273151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45992.519076273151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45992.519076273151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45992.519076273151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45992.519076273151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45992.519076273151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45992.519076273151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45992.519076273151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45992.519076273151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45992.519076273151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45992.519076273151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45992.519076273151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45992.519076273151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45992.519076273151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45992.519076273151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45992.519076273151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45992.519076273151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45992.519076273151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45992.519076273151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45992.519076273151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45992.519076273151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45992.519076273151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45992.519076273151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45992.519076273151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45992.519076273151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45992.519076273151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45992.519076273151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45992.519076273151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45992.519076273151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45992.519076273151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45992.519076273151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45992.519076273151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45992.519076273151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45992.519076273151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45992.519076273151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45992.519076273151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45992.519076273151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45992.519076273151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45992.519076273151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45992.519076273151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45992.519076273151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45992.519076273151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45992.519076273151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45992.519076273151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45992.519076273151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45992.519076273151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45992.519076273151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45992.519076273151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45992.519076273151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45992.519076273151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45992.519076273151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45992.519076273151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45992.519076273151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45992.519076273151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45992.519076273151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45992.519076273151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45992.519076273151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45992.519076273151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45992.519076273151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45992.519076273151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45992.519076273151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45992.519076273151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45992.519076273151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45992.519076273151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45992.519076273151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45992.519076273151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45992.519076273151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45992.519076273151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45992.519076273151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45992.519076273151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45992.519076273151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45992.519076273151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45992.519076273151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45992.519076273151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45992.519076273151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45992.519076273151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45992.519076273151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45992.519076273151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45992.519076273151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45992.519076273151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45992.519076273151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45992.519076273151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45992.519076273151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45992.519076273151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45992.519076273151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45992.519076273151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45992.519076273151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45992.519076273151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45992.519076273151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45992.519076273151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45992.519076273151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45992.519076273151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45992.519076273151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45992.519076273151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45992.519076273151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45992.519076273151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45992.519076273151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45992.519076273151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45992.519076273151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45992.519076273151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45992.519076273151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45992.519076273151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45992.519076273151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45992.519076273151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45992.519076273151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45992.519076273151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45992.519076273151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45992.519076273151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45992.519076273151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45992.519076273151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45992.519076273151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45992.519076273151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45992.519076273151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45992.519076273151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45992.519076273151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45992.519076273151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45992.519076273151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45992.519076273151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45992.519076273151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45992.519076273151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45992.519076273151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45992.519076273151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45992.519076273151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45992.519076273151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45992.519076273151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45992.519076273151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45992.519076273151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45992.519076273151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45992.519076273151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45992.519076273151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45992.519076273151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45992.519076273151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45992.519076273151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45992.519076273151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45992.519076273151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45992.519076273151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45992.519076273151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45992.519076273151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45992.519076273151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45992.519076273151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45992.519076273151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45992.519076273151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45992.519076273151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45992.519076273151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45992.519076273151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45992.519076273151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45992.519076273151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45992.519076273151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45992.519076273151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45992.519076273151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45992.519076273151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45992.519076273151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45992.519076273151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45992.519076273151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45992.519076273151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45992.519076273151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45992.519076273151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45992.519076273151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45992.519076273151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45992.519076273151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45992.519076273151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45992.519076273151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45992.519076273151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45992.519076273151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45992.519076273151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45992.519076273151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45992.519076273151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45992.519076273151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45992.519076273151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45992.519076273151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45992.519076273151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45992.519076273151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45992.519076273151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45992.519076273151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45992.519076273151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45992.519076273151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45992.519076273151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45992.519076273151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45992.519076273151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45992.519076273151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45992.519076273151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45992.519076273151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45992.519076273151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45992.519076273151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45992.519076273151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45992.519076273151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45992.519076273151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45992.519076273151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45992.519076273151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45992.519076273151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45992.519076273151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45992.519076273151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45992.519076273151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45992.519076273151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45992.519076273151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45992.519076273151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45992.519076273151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45992.519076273151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45992.519076273151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45992.519076273151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45992.519076273151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45992.519076273151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45992.519076273151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45992.519076273151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45992.519076273151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45992.519076273151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45992.519076273151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45992.519076273151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45992.519076273151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45992.519076273151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45992.519076273151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45992.519076273151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45992.519076273151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45992.519076273151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45992.519076273151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45992.519076273151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45992.519076273151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45992.519076273151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45992.519076273151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45992.519076273151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45992.519076273151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45992.519076273151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45992.519076273151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45992.519076273151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45992.519076273151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45992.519076273151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45992.519076273151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45992.519076273151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45992.519076273151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45992.519076273151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45992.519076273151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45992.519076273151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45992.519076273151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45992.519076273151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45992.519076273151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45992.519076273151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45992.519076273151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45992.519076273151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45992.519076273151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45992.519076273151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45992.519076273151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45992.519076273151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45992.519076273151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45992.519076273151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45992.519076273151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45992.519076273151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45992.519076273151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45992.519076273151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45992.519076273151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45992.519076273151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45992.519076273151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45992.519076273151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45992.519076273151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45992.519076273151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45992.519076273151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45992.519076273151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45992.519076273151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45992.519076273151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45992.519076273151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45992.519076273151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45992.519076273151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45992.519076273151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45992.519076273151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45992.519076273151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45992.519076273151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45992.519076273151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45992.519076273151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45992.519076273151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45992.519076273151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45992.519076273151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45992.519076273151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45992.519076273151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45992.519076273151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45992.519076273151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45992.519076273151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45992.519076273151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45992.519076273151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45992.519076273151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45992.519076273151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45992.519076273151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45992.519076273151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45992.519076273151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45992.519076273151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45992.519076273151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45992.519076273151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45992.519076273151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45992.519076273151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45992.519076273151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45992.519076273151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45992.519076273151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45992.519076273151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45992.519076273151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45992.519076273151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45992.519076273151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45992.519076273151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45992.519076273151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45992.519076273151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45992.519076273151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45992.519076273151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45992.519076273151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45992.519076273151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45992.519076273151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45992.519076273151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45992.519076273151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45992.519076273151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45992.519076273151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45992.519076273151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45992.519076273151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45992.519076273151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45992.519076273151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45992.519076273151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45992.519076273151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45992.519076273151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45992.519076273151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45992.519076273151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45992.519076273151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45992.519076273151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45992.519076273151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45992.519076273151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45992.519076273151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45992.519076273151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45992.519076273151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45992.519076273151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45992.519076273151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45992.519076273151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45992.519076273151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45992.519076273151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45992.519076273151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45992.519076273151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45992.519076273151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45992.519076273151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45992.519076273151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45992.519076273151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45992.519076273151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45992.519076273151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45992.519076273151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45992.519076273151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45992.519076273151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45992.519076273151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45992.519076273151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45992.519076273151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45992.519076273151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45992.519076273151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45992.519076273151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45992.519076273151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45992.519076273151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45992.519076273151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45992.519076273151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45992.519076273151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45992.519076273151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45992.519076273151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45992.519076273151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45992.519076273151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45992.519076273151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45992.519076273151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45992.519076273151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45992.519076273151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45992.519076273151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45992.519076273151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45992.519076273151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45992.519076273151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45992.519076273151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45992.519076273151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45992.519076273151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45992.519076273151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45992.519076273151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45992.519076273151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45992.519076273151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45992.519076273151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45992.519076273151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45992.519076273151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45992.519076273151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45992.519076273151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45992.519076273151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45992.519076273151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45992.519076273151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45992.519076273151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45992.519076273151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45992.519076273151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45992.519076273151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45992.519076273151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45992.519076273151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45992.519076273151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45992.519076273151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45992.519076273151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45992.519076273151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45992.519076273151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45992.519076273151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45992.519076273151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45992.519076273151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45992.519076273151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45992.519076273151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45992.519076273151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45992.519076273151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45992.519076273151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45992.519076273151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45992.519076273151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45992.519076273151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45992.519076273151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45992.519076273151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45992.519076273151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45992.519076273151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45992.519076273151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45992.519076273151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45992.519076273151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45992.519076273151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45992.519076273151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45992.519076273151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45992.519076273151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45992.519076273151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45992.519076273151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45992.519076273151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45992.519076273151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45992.519076273151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45992.519076273151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45992.519076273151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45992.519076273151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45992.519076273151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45992.519076273151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45992.519076273151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45992.519076273151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45992.519076273151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45992.519076273151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45992.519076273151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45992.519076273151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45992.519076273151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45992.519076273151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45992.519076273151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45992.519076273151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45992.519076273151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45992.519076273151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45992.519076273151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45992.519076273151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45992.519076273151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45992.519076273151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45992.519076273151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45992.519076273151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45992.519076273151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45992.519076273151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45992.519076273151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45992.519076273151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45992.519076273151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45992.519076273151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45992.519076273151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45992.519076273151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45992.519076273151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45992.519076273151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45992.519076273151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45992.519076273151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45992.519076273151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45992.519076273151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45992.519076273151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45992.519076273151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45992.519076273151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45992.519076273151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45992.519076273151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45992.519076273151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45992.519076273151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45992.519076273151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45992.519076273151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45992.519076273151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45992.519076273151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45992.519076273151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45992.519076273151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45992.519076273151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45992.519076273151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45992.519076273151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45992.519076273151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45992.519076273151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45992.519076273151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45992.519076273151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45992.519076273151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45992.519076273151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45992.519076273151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45992.519076273151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45992.519076273151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45992.519076273151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45992.519076273151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45992.519076273151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45992.519076273151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45992.519076273151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45992.519076273151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45992.519076273151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45992.519076273151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45992.519076273151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45992.519076273151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45992.519076273151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45992.519076273151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45992.519076273151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45992.519076273151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45992.519076273151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45992.519076273151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45992.519076273151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45992.519076273151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45992.519076273151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45992.519076273151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45992.519076273151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45992.519076273151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45992.519076273151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45992.519076273151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45992.519076273151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45992.519076273151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45992.519076273151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45992.519076273151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45992.519076273151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45992.519076273151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45992.519076273151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45992.519076273151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45992.519076273151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45992.519076273151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45992.519076273151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45992.519076273151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45992.519076273151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45992.519076273151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45992.519076273151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45992.519076273151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45992.519076273151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45992.519076273151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45992.519076273151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45992.519076273151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45992.519076273151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45992.519076273151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45992.519076273151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45992.519076273151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45992.519076273151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45992.519076273151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45992.519076273151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45992.519076273151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45992.519076273151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45992.519076273151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45992.519076273151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45992.519076273151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45992.519076273151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45992.519076273151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45992.519076273151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45992.519076273151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45992.519076273151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45992.519076273151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45992.519076273151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45992.519076273151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45992.519076273151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45992.519076273151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45992.519076273151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45992.519076273151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45992.519076273151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45992.519076273151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45992.519076273151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45992.519076273151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45992.519076273151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45992.519076273151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45992.519076273151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45992.519076273151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45992.519076273151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45992.519076273151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45992.519076273151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45992.519076273151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45992.519076273151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45992.519076273151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45992.519076273151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45992.519076273151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45992.519076273151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45992.519076273151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45992.519076273151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45992.519076273151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45992.519076273151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45992.519076273151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45992.519076273151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45992.519076273151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45992.519076273151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45992.519076273151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45992.519076273151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45992.519076273151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45992.519076273151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45992.519076273151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45992.519076273151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45992.519076273151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45992.519076273151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45992.519076273151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45992.519076273151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45992.519076273151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45992.519076273151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45992.519076273151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45992.519076273151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45992.519076273151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45992.519076273151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45992.519076273151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45992.519076273151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45992.519076273151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45992.519076273151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45992.519076273151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45992.519076273151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45992.519076273151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45992.519076273151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45992.519076273151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45992.519076273151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45992.519076273151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45992.519076273151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45992.519076273151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45992.519076273151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45992.519076273151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45992.519076273151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45992.519076273151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45992.519076273151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45992.519076273151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45992.519076273151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45992.519076273151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45992.519076273151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45992.519076273151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45992.519076273151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45992.519076273151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45992.519076273151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45992.519076273151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45992.519076273151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45992.519076273151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45992.519076273151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45992.519076273151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45992.519076273151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45992.519076273151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45992.519076273151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45992.519076273151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45992.519076273151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45992.519076273151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45992.519076273151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45992.519076273151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45992.519076273151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45992.519076273151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289.03835868055467</v>
      </c>
      <c r="H2" s="92">
        <v>45703.474768518521</v>
      </c>
      <c r="I2" s="92" t="str">
        <f>IFERROR(VLOOKUP(D2,DB!A:F,6,0),"")</f>
        <v>SCECO</v>
      </c>
      <c r="J2" s="92" t="str">
        <f>IFERROR(VLOOKUP(D2,DB!A:G,7,0),"")</f>
        <v>Dead</v>
      </c>
      <c r="K2" s="94" t="s">
        <v>39201</v>
      </c>
      <c r="L2" s="88" t="str">
        <f>IFERROR(VLOOKUP(D2,DB!A:I,9,0),"")</f>
        <v>Latis</v>
      </c>
    </row>
    <row r="3" spans="1:16" ht="36" customHeight="1">
      <c r="A3" s="110" t="s">
        <v>39202</v>
      </c>
      <c r="B3" s="110" t="s">
        <v>5395</v>
      </c>
      <c r="C3" s="90">
        <v>1</v>
      </c>
      <c r="D3" s="88" t="s">
        <v>29846</v>
      </c>
      <c r="E3" s="91" t="s">
        <v>39106</v>
      </c>
      <c r="F3" s="92"/>
      <c r="G3" s="93">
        <f t="shared" ref="G3:G15" ca="1" si="0">IFERROR(NOW()-F3,"")</f>
        <v>45992.519076273151</v>
      </c>
      <c r="H3" s="92">
        <v>45992.412245370368</v>
      </c>
      <c r="I3" s="110" t="str">
        <f>IFERROR(VLOOKUP(D3,DB!A:F,6,0),"")</f>
        <v>SCECO</v>
      </c>
      <c r="J3" s="110" t="str">
        <f>IFERROR(VLOOKUP(D3,DB!A:G,7,0),"")</f>
        <v>Dead</v>
      </c>
      <c r="K3" s="94" t="s">
        <v>39203</v>
      </c>
      <c r="L3" s="88" t="str">
        <f>IFERROR(VLOOKUP(#REF!,DB!A:I,9,0),"")</f>
        <v/>
      </c>
    </row>
    <row r="4" spans="1:16" ht="15" customHeight="1">
      <c r="A4" s="110" t="s">
        <v>39204</v>
      </c>
      <c r="B4" s="110" t="str">
        <f>IFERROR(VLOOKUP(D4,DB!A:K,11,0),"")</f>
        <v>R4</v>
      </c>
      <c r="C4" s="90">
        <v>2</v>
      </c>
      <c r="D4" s="88" t="s">
        <v>32659</v>
      </c>
      <c r="E4" s="91" t="s">
        <v>39106</v>
      </c>
      <c r="F4" s="92"/>
      <c r="G4" s="93">
        <f t="shared" ca="1" si="0"/>
        <v>45992.519076273151</v>
      </c>
      <c r="H4" s="92">
        <v>45992.497731481482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37620</v>
      </c>
      <c r="E5" s="91" t="s">
        <v>39106</v>
      </c>
      <c r="F5" s="92"/>
      <c r="G5" s="93">
        <f t="shared" ca="1" si="0"/>
        <v>45992.519076273151</v>
      </c>
      <c r="H5" s="92">
        <v>45992.490497685183</v>
      </c>
      <c r="I5" s="110" t="str">
        <f>IFERROR(VLOOKUP(D5,DB!A:F,6,0),"")</f>
        <v>Generator-SG</v>
      </c>
      <c r="J5" s="110" t="str">
        <f>IFERROR(VLOOKUP(D5,DB!A:G,7,0),"")</f>
        <v>Dead</v>
      </c>
      <c r="K5" s="94" t="s">
        <v>39206</v>
      </c>
      <c r="L5" s="88" t="str">
        <f>IFERROR(VLOOKUP(D5,DB!A:I,9,0),"")</f>
        <v>Latis</v>
      </c>
    </row>
    <row r="6" spans="1:16" ht="15" customHeight="1">
      <c r="A6" s="110"/>
      <c r="B6" s="110" t="str">
        <f>IFERROR(VLOOKUP(D6,DB!A:K,11,0),"")</f>
        <v/>
      </c>
      <c r="C6" s="90"/>
      <c r="D6" s="88"/>
      <c r="E6" s="91"/>
      <c r="F6" s="92"/>
      <c r="G6" s="93">
        <f t="shared" ca="1" si="0"/>
        <v>45992.519076273151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45992.519076273151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45992.519076273151</v>
      </c>
      <c r="H8" s="92"/>
      <c r="I8" s="110" t="str">
        <f>IFERROR(VLOOKUP(D8,DB!A:F,6,0),"")</f>
        <v/>
      </c>
      <c r="J8" s="110" t="str">
        <f>IFERROR(VLOOKUP(D8,DB!A:G,7,0),"")</f>
        <v/>
      </c>
      <c r="K8" s="94"/>
      <c r="L8" s="88" t="str">
        <f>IFERROR(VLOOKUP(D8,DB!A:I,9,0),"")</f>
        <v/>
      </c>
    </row>
    <row r="9" spans="1:16" ht="15" customHeight="1">
      <c r="A9" s="110"/>
      <c r="B9" s="110" t="str">
        <f>IFERROR(VLOOKUP(D10,DB!A:K,11,0),"")</f>
        <v/>
      </c>
      <c r="C9" s="90"/>
      <c r="D9" s="150"/>
      <c r="E9" s="91"/>
      <c r="F9" s="92"/>
      <c r="G9" s="93">
        <f t="shared" ca="1" si="0"/>
        <v>45992.519076273151</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45992.519076273151</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45992.519076273151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45992.519076273151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45992.519076273151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45992.519076273151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45992.519076273151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45992.519076273151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45992.519076273151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45992.519076273151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45992.519076273151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45992.519076273151</v>
      </c>
      <c r="H20" s="92"/>
      <c r="I20" s="110" t="str">
        <f>IFERROR(VLOOKUP(D20,DB!A:F,6,0),"")</f>
        <v/>
      </c>
      <c r="J20" s="110" t="str">
        <f>IFERROR(VLOOKUP(D20,DB!A:G,7,0),"")</f>
        <v/>
      </c>
      <c r="K20" s="94"/>
      <c r="L20" s="88" t="str">
        <f>IFERROR(VLOOKUP(D20,DB!A:I,9,0),"")</f>
        <v/>
      </c>
    </row>
    <row r="21" spans="1:12" ht="15" customHeight="1">
      <c r="A21" s="110"/>
      <c r="B21" s="110" t="str">
        <f>IFERROR(VLOOKUP(D21,DB!A:K,11,0),"")</f>
        <v>R4</v>
      </c>
      <c r="C21" s="90"/>
      <c r="D21" t="s">
        <v>30841</v>
      </c>
      <c r="E21" s="91"/>
      <c r="F21" s="92"/>
      <c r="G21" s="93">
        <f t="shared" ca="1" si="1"/>
        <v>45992.519076273151</v>
      </c>
      <c r="H21" s="92"/>
      <c r="I21" s="110" t="str">
        <f>IFERROR(VLOOKUP(D21,DB!A:F,6,0),"")</f>
        <v>SCECO</v>
      </c>
      <c r="J21" s="110" t="str">
        <f>IFERROR(VLOOKUP(D21,DB!A:G,7,0),"")</f>
        <v>Dead+Vandalized</v>
      </c>
      <c r="K21" s="94"/>
      <c r="L21" s="88" t="str">
        <f>IFERROR(VLOOKUP(D21,DB!A:I,9,0),"")</f>
        <v>Latis</v>
      </c>
    </row>
    <row r="22" spans="1:12" ht="15" customHeight="1">
      <c r="A22" s="110"/>
      <c r="B22" s="110" t="str">
        <f>IFERROR(VLOOKUP(D22,DB!A:K,11,0),"")</f>
        <v/>
      </c>
      <c r="C22" s="90"/>
      <c r="D22" s="88"/>
      <c r="E22" s="91"/>
      <c r="F22" s="92"/>
      <c r="G22" s="93">
        <f t="shared" ca="1" si="1"/>
        <v>45992.519076273151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45992.519076273151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45992.519076273151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45992.519076273151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45992.519076273151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45992.519076273151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45992.519076273151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45992.519076273151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45992.519076273151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45992.519076273151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45992.519076273151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45992.519076273151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45992.519076273151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45992.519076273151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45992.519076273151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45992.519076273151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45992.519076273151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45992.519076273151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45992.519076273151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45992.519076273151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45992.519076273151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45992.519076273151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45992.519076273151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45992.519076273151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45992.519076273151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45992.519076273151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45992.519076273151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45992.519076273151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45992.519076273151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45992.519076273151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45992.519076273151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45992.519076273151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45992.519076273151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45992.519076273151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45992.519076273151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45992.519076273151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45992.519076273151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45992.519076273151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45992.519076273151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45992.519076273151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45992.519076273151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45992.519076273151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45992.519076273151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45992.519076273151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45992.519076273151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45992.519076273151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45992.519076273151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45992.519076273151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45992.519076273151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45992.519076273151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45992.519076273151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45992.519076273151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45992.519076273151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45992.519076273151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45992.519076273151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45992.519076273151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45992.519076273151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45992.519076273151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45992.519076273151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45992.519076273151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45992.519076273151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45992.519076273151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45992.519076273151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45992.519076273151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45992.519076273151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45992.519076273151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45992.519076273151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45992.519076273151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45992.519076273151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45992.519076273151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45992.519076273151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45992.519076273151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45992.519076273151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45992.519076273151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45992.519076273151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45992.519076273151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45992.519076273151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45992.519076273151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45992.519076273151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45992.519076273151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45992.519076273151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45992.519076273151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45992.519076273151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45992.519076273151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45992.519076273151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45992.519076273151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45992.519076273151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45992.519076273151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45992.519076273151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45992.519076273151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45992.519076273151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45992.519076273151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45992.519076273151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45992.519076273151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45992.519076273151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45992.519076273151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45992.519076273151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45992.519076273151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45992.519076273151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45992.519076273151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45992.519076273151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45992.519076273151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45992.519076273151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45992.519076273151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45992.519076273151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45992.519076273151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45992.519076273151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45992.519076273151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45992.519076273151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45992.519076273151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45992.519076273151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45992.519076273151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45992.519076273151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45992.519076273151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45992.519076273151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45992.519076273151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45992.519076273151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45992.519076273151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45992.519076273151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45992.519076273151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45992.519076273151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45992.519076273151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207" ca="1" si="3">IFERROR(NOW()-F144,"")</f>
        <v>45992.519076273151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45992.519076273151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45992.519076273151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45992.519076273151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45992.519076273151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45992.519076273151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45992.519076273151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45992.519076273151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45992.519076273151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45992.519076273151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45992.519076273151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45992.519076273151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45992.519076273151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45992.519076273151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45992.519076273151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45992.519076273151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45992.519076273151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45992.519076273151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45992.519076273151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45992.519076273151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45992.519076273151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45992.519076273151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45992.519076273151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45992.519076273151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45992.519076273151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45992.519076273151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45992.519076273151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45992.519076273151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45992.519076273151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45992.519076273151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45992.519076273151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45992.519076273151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45992.519076273151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45992.519076273151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45992.519076273151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45992.519076273151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45992.519076273151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45992.519076273151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45992.519076273151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45992.519076273151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45992.519076273151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45992.519076273151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45992.519076273151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45992.519076273151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45992.519076273151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45992.519076273151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45992.519076273151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45992.519076273151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45992.519076273151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45992.519076273151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45992.519076273151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45992.519076273151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45992.519076273151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45992.519076273151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45992.519076273151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45992.519076273151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45992.519076273151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45992.519076273151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45992.519076273151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45992.519076273151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45992.519076273151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45992.519076273151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45992.519076273151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45992.519076273151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ref="G208:G253" ca="1" si="4">IFERROR(NOW()-F208,"")</f>
        <v>45992.519076273151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45992.519076273151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45992.519076273151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45992.519076273151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45992.519076273151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45992.519076273151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45992.519076273151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45992.519076273151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45992.519076273151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45992.519076273151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45992.519076273151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45992.519076273151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45992.519076273151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45992.519076273151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45992.519076273151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45992.519076273151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45992.519076273151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45992.519076273151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45992.519076273151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45992.519076273151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45992.519076273151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45992.519076273151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45992.519076273151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45992.519076273151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45992.519076273151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45992.519076273151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45992.519076273151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45992.519076273151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45992.519076273151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45992.519076273151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45992.519076273151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45992.519076273151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45992.519076273151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45992.519076273151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45992.519076273151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45992.519076273151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45992.519076273151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45992.519076273151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45992.519076273151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45992.519076273151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45992.519076273151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45992.519076273151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45992.519076273151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45992.519076273151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45992.519076273151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45992.519076273151</v>
      </c>
      <c r="H253" s="92"/>
      <c r="I253" s="110" t="str">
        <f>IFERROR(VLOOKUP(D253,DB!A:F,6,0),"")</f>
        <v/>
      </c>
      <c r="J253" s="110" t="str">
        <f>IFERROR(VLOOKUP(D253,DB!A:G,7,0),"")</f>
        <v/>
      </c>
      <c r="K253" s="94"/>
      <c r="L253" s="88" t="str">
        <f>IFERROR(VLOOKUP(D253,DB!A:I,9,0),"")</f>
        <v/>
      </c>
    </row>
  </sheetData>
  <dataValidations count="2">
    <dataValidation allowBlank="1" showInputMessage="1" showErrorMessage="1" sqref="E1" xr:uid="{A4F81451-56CC-4543-9497-104C4E44EE4B}"/>
    <dataValidation type="list" allowBlank="1" showInputMessage="1" showErrorMessage="1" sqref="E2:E2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100.68701608796255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66.330198958334222</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43.857965162038454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11.14577766203729</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154"/>
      <c r="E6" s="37"/>
      <c r="F6" s="38"/>
      <c r="G6" s="135">
        <f ca="1">IFERROR(NOW()-F6,"")</f>
        <v>45992.519076273151</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45992.519076273151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45992.519076273151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45992.519076273151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45992.519076273151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45992.519076273151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45992.519076273151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45992.519076273151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45992.519076273151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45992.519076273151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45992.519076273151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45992.519076273151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45992.519076273151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45992.519076273151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45992.519076273151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45992.519076273151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45992.519076273151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45992.519076273151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45992.519076273151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45992.519076273151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45992.519076273151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45992.519076273151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45992.519076273151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45992.519076273151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45992.519076273151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45992.519076273151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45992.519076273151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45992.519076273151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45992.519076273151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45992.519076273151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45992.519076273151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45992.519076273151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45992.519076273151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45992.519076273151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45992.519076273151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45992.519076273151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45992.519076273151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45992.519076273151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45992.519076273151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45992.519076273151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45992.519076273151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45992.519076273151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45992.519076273151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45992.519076273151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45992.519076273151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45992.519076273151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45992.519076273151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45992.519076273151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45992.519076273151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45992.519076273151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45992.519076273151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45992.519076273151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45992.519076273151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45992.519076273151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45992.519076273151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45992.519076273151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45992.519076273151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45992.519076273151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45992.519076273151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45992.519076273151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45992.519076273151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45992.519076273151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45992.519076273151</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45992.519076273151</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33791</v>
      </c>
      <c r="E2" s="142" t="s">
        <v>39187</v>
      </c>
      <c r="F2" s="121">
        <v>45992.473194444443</v>
      </c>
      <c r="G2" s="72">
        <f ca="1">IFERROR(NOW()-F2,"-")</f>
        <v>4.5881828707933892E-2</v>
      </c>
      <c r="H2" s="121">
        <v>45992.473194444443</v>
      </c>
      <c r="I2" s="119" t="str">
        <f>IFERROR(VLOOKUP(D2,DB!A:F,6,0),"")</f>
        <v>SCECO</v>
      </c>
      <c r="J2" s="119" t="str">
        <f>IFERROR(VLOOKUP(D2,DB!A:G,7,0),"")</f>
        <v>Vandalized</v>
      </c>
      <c r="K2" s="122" t="s">
        <v>39216</v>
      </c>
      <c r="L2" s="137" t="str">
        <f>IFERROR(VLOOKUP(D2,DB!A:I,9,0),"")</f>
        <v>Latis</v>
      </c>
    </row>
    <row r="3" spans="1:16382" ht="31.5" customHeight="1">
      <c r="A3" s="118"/>
      <c r="B3" s="119" t="str">
        <f>IFERROR(VLOOKUP(D3,DB!A:K,11,0),"")</f>
        <v/>
      </c>
      <c r="C3" s="120"/>
      <c r="D3" s="119"/>
      <c r="E3" s="142"/>
      <c r="F3" s="121"/>
      <c r="G3" s="72">
        <f ca="1">IFERROR(NOW()-F3,"-")</f>
        <v>45992.519076273151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45992.519076273151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45992.519076273151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45992.519076273151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45992.519076273151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45992.519076273151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45992.519076273151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45992.519076273151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45992.519076273151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45992.519076273151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45992.519076273151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45992.519076273151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45992.519076273151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45992.519076273151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45992.519076273151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45992.519076273151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45992.519076273151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45992.519076273151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45992.519076273151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45992.519076273151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45992.519076273151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45992.519076273151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45992.519076273151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45992.519076273151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45992.519076273151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45992.519076273151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45992.519076273151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45992.519076273151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45992.519076273151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45992.519076273151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45992.519076273151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45992.519076273151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45992.519076273151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45992.519076273151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45992.519076273151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45992.519076273151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45992.519076273151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45992.519076273151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45992.519076273151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45992.519076273151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45992.519076273151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45992.519076273151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45992.519076273151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45992.519076273151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45992.519076273151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45992.519076273151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45992.519076273151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45992.519076273151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45992.519076273151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45992.519076273151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45992.519076273151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45992.519076273151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45992.519076273151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45992.519076273151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45992.519076273151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45992.519076273151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45992.519076273151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45992.519076273151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45992.519076273151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45992.519076273151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45992.519076273151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45992.519076273151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45992.519076273151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45992.519076273151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45992.519076273151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45992.519076273151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45992.519076273151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45992.519076273151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45992.519076273151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45992.519076273151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45992.519076273151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45992.519076273151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45992.519076273151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45992.519076273151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45992.519076273151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45992.519076273151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45992.519076273151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45992.519076273151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45992.519076273151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45992.519076273151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45992.519076273151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45992.519076273151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45992.519076273151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45992.519076273151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45992.519076273151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45992.519076273151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45992.519076273151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45992.519076273151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45992.519076273151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45992.519076273151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45992.519076273151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45992.519076273151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45992.519076273151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45992.519076273151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45992.519076273151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45992.519076273151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45992.519076273151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45992.519076273151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45992.519076273151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45992.519076273151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45992.519076273151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45992.519076273151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45992.519076273151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45992.519076273151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45992.519076273151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45992.519076273151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45992.519076273151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45992.519076273151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45992.519076273151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45992.519076273151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45992.519076273151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45992.519076273151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45992.519076273151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45992.519076273151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45992.519076273151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45992.519076273151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45992.519076273151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45992.519076273151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45992.519076273151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45992.519076273151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45992.519076273151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45992.519076273151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45992.519076273151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45992.519076273151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45992.519076273151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45992.519076273151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45992.519076273151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45992.519076273151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45992.519076273151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45992.519076273151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45992.519076273151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45992.519076273151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45992.519076273151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45992.519076273151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45992.519076273151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45992.519076273151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45992.519076273151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45992.519076273151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45992.519076273151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45992.519076273151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45992.519076273151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45992.519076273151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45992.519076273151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45992.519076273151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45992.519076273151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45992.519076273151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45992.519076273151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45992.519076273151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45992.519076273151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45992.519076273151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45992.519076273151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45992.519076273151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45992.519076273151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45992.519076273151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45992.519076273151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45992.519076273151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45992.519076273151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45992.519076273151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45992.519076273151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45992.519076273151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45992.519076273151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45992.519076273151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45992.519076273151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45992.519076273151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45992.519076273151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45992.519076273151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45992.519076273151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45992.519076273151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45992.519076273151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45992.519076273151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45992.519076273151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45992.519076273151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45992.519076273151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45992.519076273151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45992.519076273151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45992.519076273151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45992.519076273151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45992.519076273151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45992.519076273151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45992.519076273151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45992.519076273151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45992.519076273151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45992.519076273151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45992.519076273151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45992.519076273151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45992.519076273151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45992.519076273151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45992.519076273151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45992.519076273151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45992.519076273151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45992.519076273151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45992.519076273151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45992.519076273151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45992.519076273151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45992.519076273151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45992.519076273151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45992.519076273151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45992.519076273151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45992.519076273151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45992.519076273151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45992.519076273151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45992.519076273151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45992.519076273151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45992.519076273151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45992.519076273151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45992.519076273151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45992.519076273151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45992.519076273151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45992.519076273151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45992.519076273151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45992.519076273151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45992.519076273151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45992.519076273151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45992.519076273151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45992.519076273151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45992.519076273151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45992.519076273151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45992.519076273151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45992.519076273151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45992.519076273151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45992.519076273151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45992.519076273151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45992.519076273151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45992.519076273151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45992.519076273151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45992.519076273151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45992.519076273151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45992.519076273151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45992.519076273151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45992.519076273151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45992.519076273151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45992.519076273151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45992.519076273151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45992.519076273151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45992.519076273151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45992.519076273151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45992.519076273151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45992.519076273151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45992.519076273151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45992.519076273151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45992.519076273151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45992.519076273151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45992.519076273151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45992.519076273151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45992.519076273151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45992.519076273151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45992.519076273151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45992.519076273151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45992.519076273151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45992.519076273151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45992.519076273151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45992.519076273151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45992.519076273151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45992.519076273151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45992.519076273151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45992.519076273151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45992.519076273151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45992.519076273151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45992.519076273151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45992.519076273151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45992.519076273151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45992.519076273151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45992.519076273151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45992.519076273151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45992.519076273151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45992.519076273151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45992.519076273151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45992.519076273151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45992.519076273151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45992.519076273151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45992.519076273151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45992.519076273151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45992.519076273151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45992.519076273151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45992.519076273151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45992.519076273151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45992.519076273151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45992.519076273151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45992.519076273151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45992.519076273151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45992.519076273151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45992.519076273151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45992.519076273151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45992.519076273151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45992.519076273151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45992.519076273151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45992.519076273151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45992.519076273151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45992.519076273151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45992.519076273151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45992.519076273151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45992.519076273151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45992.519076273151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45992.519076273151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45992.519076273151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45992.519076273151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45992.519076273151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45992.519076273151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45992.519076273151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45992.519076273151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45992.519076273151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45992.519076273151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45992.519076273151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45992.519076273151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45992.519076273151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45992.519076273151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45992.519076273151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45992.519076273151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45992.519076273151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45992.519076273151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45992.519076273151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45992.519076273151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45992.519076273151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45992.519076273151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45992.519076273151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45992.519076273151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45992.519076273151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45992.519076273151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45992.519076273151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45992.519076273151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45992.519076273151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45992.519076273151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45992.519076273151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45992.519076273151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45992.519076273151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45992.519076273151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45992.519076273151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45992.519076273151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45992.519076273151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45992.519076273151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45992.519076273151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45992.519076273151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45992.519076273151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45992.519076273151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45992.519076273151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45992.519076273151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45992.519076273151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45992.519076273151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45992.519076273151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45992.519076273151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45992.519076273151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45992.519076273151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45992.519076273151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45992.519076273151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45992.519076273151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45992.519076273151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45992.519076273151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45992.519076273151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45992.519076273151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45992.519076273151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45992.519076273151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45992.519076273151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45992.519076273151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45992.519076273151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45992.519076273151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45992.519076273151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45992.519076273151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45992.519076273151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45992.519076273151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45992.519076273151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45992.519076273151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45992.519076273151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45992.519076273151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45992.519076273151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45992.519076273151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45992.519076273151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45992.519076273151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45992.519076273151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45992.519076273151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45992.519076273151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45992.519076273151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45992.519076273151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45992.519076273151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45992.519076273151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45992.519076273151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45992.519076273151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45992.519076273151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45992.519076273151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45992.519076273151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45992.519076273151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45992.519076273151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45992.519076273151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45992.519076273151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45992.519076273151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45992.519076273151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45992.519076273151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45992.519076273151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45992.519076273151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45992.519076273151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45992.519076273151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45992.519076273151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45992.519076273151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45992.519076273151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45992.519076273151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45992.519076273151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45992.519076273151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45992.519076273151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45992.519076273151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45992.519076273151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45992.519076273151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45992.519076273151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45992.519076273151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45992.519076273151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45992.519076273151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45992.519076273151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45992.519076273151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45992.519076273151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45992.519076273151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45992.519076273151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45992.519076273151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45992.519076273151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45992.519076273151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45992.519076273151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45992.519076273151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45992.519076273151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45992.519076273151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45992.519076273151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45992.519076273151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45992.519076273151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45992.519076273151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45992.519076273151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45992.519076273151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45992.519076273151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45992.519076273151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45992.519076273151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45992.519076273151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45992.519076273151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45992.519076273151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45992.519076273151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45992.519076273151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45992.519076273151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45992.519076273151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45992.519076273151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45992.519076273151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45992.519076273151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45992.519076273151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45992.519076273151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45992.519076273151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45992.519076273151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45992.519076273151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45992.519076273151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45992.519076273151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45992.519076273151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45992.519076273151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45992.519076273151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45992.519076273151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45992.519076273151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45992.519076273151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45992.519076273151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45992.519076273151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45992.519076273151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45992.519076273151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45992.519076273151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45992.519076273151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45992.519076273151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45992.519076273151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45992.519076273151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45992.519076273151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45992.519076273151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45992.519076273151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45992.519076273151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45992.519076273151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45992.519076273151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45992.519076273151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45992.519076273151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45992.519076273151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45992.519076273151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45992.519076273151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45992.519076273151</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45992.519076273151</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