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68" documentId="120_S{2AC9BD13-BADA-5192-A53E-5A8FF88502F6}" xr6:coauthVersionLast="47" xr6:coauthVersionMax="47" xr10:uidLastSave="{700EA168-DCE5-45A4-959C-A622929BB41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<sst xmlns="http://schemas.openxmlformats.org/spreadsheetml/2006/main" count="180263" uniqueCount="39117">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</sst>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305.52111238426005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45968.469538310186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45968.469538310186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45968.469538310186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45968.469538310186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45968.469538310186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45968.469538310186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45968.469538310186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45968.469538310186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45968.469538310186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45968.469538310186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45968.469538310186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45968.469538310186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45968.469538310186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45968.469538310186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45968.469538310186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45968.469538310186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45968.469538310186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45968.469538310186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45968.469538310186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45968.469538310186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45968.469538310186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45968.469538310186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45968.469538310186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45968.469538310186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45968.469538310186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45968.469538310186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45968.469538310186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45968.469538310186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45968.469538310186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45968.469538310186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45968.469538310186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45968.469538310186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45968.469538310186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45968.469538310186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45968.469538310186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45968.469538310186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45968.469538310186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45968.469538310186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45968.469538310186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45968.469538310186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45968.469538310186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45968.469538310186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45968.469538310186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45968.469538310186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45968.469538310186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45968.469538310186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45968.469538310186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45968.469538310186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45968.469538310186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45968.469538310186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45968.469538310186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45968.469538310186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45968.469538310186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45968.469538310186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45968.469538310186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45968.469538310186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45968.469538310186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45968.469538310186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45968.469538310186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45968.469538310186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45968.469538310186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45968.469538310186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45968.469538310186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45968.469538310186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45968.469538310186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45968.469538310186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45968.469538310186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45968.469538310186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45968.469538310186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45968.469538310186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45968.469538310186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45968.469538310186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45968.469538310186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45968.469538310186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45968.469538310186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45968.469538310186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45968.469538310186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45968.469538310186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45968.469538310186</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45968.469538310186</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CE140B2-1914-4C45-B9A2-A37C6CA13B6C}"/>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143.46970034722472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45968.469538310186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45968.469538310186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45968.469538310186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45968.469538310186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45968.469538310186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45968.469538310186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45968.469538310186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45968.469538310186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45968.469538310186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45968.469538310186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45968.469538310186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45968.469538310186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45968.469538310186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45968.469538310186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45968.469538310186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45968.469538310186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45968.469538310186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45968.469538310186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45968.469538310186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45968.469538310186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45968.469538310186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45968.469538310186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45968.469538310186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45968.469538310186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45968.469538310186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45968.469538310186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45968.469538310186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45968.469538310186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45968.469538310186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45968.469538310186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45968.469538310186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45968.469538310186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45968.469538310186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45968.469538310186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45968.469538310186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45968.469538310186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45968.469538310186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45968.469538310186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45968.469538310186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45968.469538310186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45968.469538310186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45968.469538310186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45968.469538310186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45968.469538310186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45968.469538310186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45968.469538310186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45968.469538310186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45968.469538310186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45968.469538310186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45968.469538310186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45968.469538310186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45968.469538310186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45968.469538310186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45968.469538310186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45968.469538310186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45968.469538310186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45968.469538310186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45968.469538310186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45968.469538310186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45968.469538310186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45968.469538310186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45968.469538310186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45968.469538310186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45968.469538310186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45968.469538310186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45968.469538310186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45968.469538310186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45968.469538310186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45968.469538310186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45968.469538310186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45968.469538310186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45968.469538310186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45968.469538310186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45968.469538310186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45968.469538310186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45968.469538310186</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45968.469538310186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45968.469538310186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45968.469538310186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45968.469538310186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45968.469538310186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45968.469538310186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45968.469538310186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45968.469538310186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45968.469538310186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45968.469538310186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45968.469538310186</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45968.469538310186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45968.469538310186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45968.469538310186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45968.469538310186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45968.469538310186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45968.469538310186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45968.469538310186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45968.469538310186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45968.469538310186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45968.469538310186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45968.469538310186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45968.469538310186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45968.469538310186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45968.469538310186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45968.469538310186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45968.469538310186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45968.469538310186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45968.469538310186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45968.469538310186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45968.469538310186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45968.469538310186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45968.469538310186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45968.469538310186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45968.469538310186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45968.469538310186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45968.469538310186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45968.469538310186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45968.469538310186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45968.469538310186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45968.469538310186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45968.469538310186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45968.469538310186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45968.469538310186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45968.469538310186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45968.469538310186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45968.469538310186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45968.469538310186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45968.469538310186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45968.469538310186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45968.469538310186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45968.469538310186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45968.469538310186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45968.469538310186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45968.469538310186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45968.469538310186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45968.469538310186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45968.469538310186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45968.469538310186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45968.469538310186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45968.469538310186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45968.469538310186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45968.469538310186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45968.469538310186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45968.469538310186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45968.469538310186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45968.469538310186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45968.469538310186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45968.469538310186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45968.469538310186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45968.469538310186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45968.469538310186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45968.469538310186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45968.469538310186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45968.469538310186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45968.469538310186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45968.469538310186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45968.469538310186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45968.469538310186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45968.469538310186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45968.469538310186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45968.469538310186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45968.469538310186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45968.469538310186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45968.469538310186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45968.469538310186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45968.469538310186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45968.469538310186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45968.469538310186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45968.469538310186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45968.469538310186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45968.469538310186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45968.469538310186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45968.469538310186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45968.469538310186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45968.469538310186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45968.469538310186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45968.469538310186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45968.469538310186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45968.469538310186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45968.469538310186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45968.469538310186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45968.469538310186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45968.469538310186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45968.469538310186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45968.469538310186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45968.469538310186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45968.469538310186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45968.469538310186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45968.469538310186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45968.469538310186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45968.469538310186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45968.469538310186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45968.469538310186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45968.469538310186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45968.469538310186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45968.469538310186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45968.469538310186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45968.469538310186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45968.469538310186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45968.469538310186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45968.469538310186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45968.469538310186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45968.469538310186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45968.469538310186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45968.469538310186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45968.469538310186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45968.469538310186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45968.469538310186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45968.469538310186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45968.469538310186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45968.469538310186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45968.469538310186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45968.469538310186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45968.469538310186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45968.469538310186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45968.469538310186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45968.469538310186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45968.469538310186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45968.469538310186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45968.469538310186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45968.469538310186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45968.469538310186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45968.469538310186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45968.469538310186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45968.469538310186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45968.469538310186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45968.469538310186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45968.469538310186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45968.469538310186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45968.469538310186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45968.469538310186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45968.469538310186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45968.469538310186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45968.469538310186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45968.469538310186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45968.469538310186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45968.469538310186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45968.469538310186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45968.469538310186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45968.469538310186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45968.469538310186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45968.469538310186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45968.469538310186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45968.469538310186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45968.469538310186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45968.469538310186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45968.469538310186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45968.469538310186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45968.469538310186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45968.469538310186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45968.469538310186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45968.469538310186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45968.469538310186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45968.469538310186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45968.469538310186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45968.469538310186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45968.469538310186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45968.469538310186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45968.469538310186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45968.469538310186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45968.469538310186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45968.469538310186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45968.469538310186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45968.469538310186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45968.469538310186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45968.469538310186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45968.469538310186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45968.469538310186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45968.469538310186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45968.469538310186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45968.469538310186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45968.469538310186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45968.469538310186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45968.469538310186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45968.469538310186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45968.469538310186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45968.469538310186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45968.469538310186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45968.469538310186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45968.469538310186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45968.469538310186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45968.469538310186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45968.469538310186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45968.469538310186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45968.469538310186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45968.469538310186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45968.469538310186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45968.469538310186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45968.469538310186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45968.469538310186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45968.469538310186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45968.469538310186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45968.469538310186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45968.469538310186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45968.469538310186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45968.469538310186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45968.469538310186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45968.469538310186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45968.469538310186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45968.469538310186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45968.469538310186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45968.469538310186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45968.469538310186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45968.469538310186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45968.469538310186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45968.469538310186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45968.469538310186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45968.469538310186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45968.469538310186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45968.469538310186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45968.469538310186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45968.469538310186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45968.469538310186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45968.469538310186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45968.469538310186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45968.469538310186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45968.469538310186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45968.469538310186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45968.469538310186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45968.469538310186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45968.469538310186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45968.469538310186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45968.469538310186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45968.469538310186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45968.469538310186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45968.469538310186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45968.469538310186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45968.469538310186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45968.469538310186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45968.469538310186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45968.469538310186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45968.469538310186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45968.469538310186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45968.469538310186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45968.469538310186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45968.469538310186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45968.469538310186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45968.469538310186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45968.469538310186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45968.469538310186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45968.469538310186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45968.469538310186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45968.469538310186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45968.469538310186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45968.469538310186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45968.469538310186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45968.469538310186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45968.469538310186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45968.469538310186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45968.469538310186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45968.469538310186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45968.469538310186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45968.469538310186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45968.469538310186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45968.469538310186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45968.469538310186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45968.469538310186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45968.469538310186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45968.469538310186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45968.469538310186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45968.469538310186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45968.469538310186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45968.469538310186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45968.469538310186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45968.469538310186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45968.469538310186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45968.469538310186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45968.469538310186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45968.469538310186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45968.469538310186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45968.469538310186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45968.469538310186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45968.469538310186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45968.469538310186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45968.469538310186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45968.469538310186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45968.469538310186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45968.469538310186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45968.469538310186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45968.469538310186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45968.469538310186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45968.469538310186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45968.469538310186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45968.469538310186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45968.469538310186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45968.469538310186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45968.469538310186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45968.469538310186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45968.469538310186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45968.469538310186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45968.469538310186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45968.469538310186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45968.469538310186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45968.469538310186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45968.469538310186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45968.469538310186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45968.469538310186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45968.469538310186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45968.469538310186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45968.469538310186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45968.469538310186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45968.469538310186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45968.469538310186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45968.469538310186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45968.469538310186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45968.469538310186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45968.469538310186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45968.469538310186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45968.469538310186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45968.469538310186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45968.469538310186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45968.469538310186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45968.469538310186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45968.469538310186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45968.469538310186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45968.469538310186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45968.469538310186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45968.469538310186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45968.469538310186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45968.469538310186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45968.469538310186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45968.469538310186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45968.469538310186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45968.469538310186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45968.469538310186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45968.469538310186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45968.469538310186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45968.469538310186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45968.469538310186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45968.469538310186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45968.469538310186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45968.469538310186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45968.469538310186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45968.469538310186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45968.469538310186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45968.469538310186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45968.469538310186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45968.469538310186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45968.469538310186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45968.469538310186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45968.469538310186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45968.469538310186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45968.469538310186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45968.469538310186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45968.469538310186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45968.469538310186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45968.469538310186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45968.469538310186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45968.469538310186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45968.469538310186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45968.469538310186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45968.469538310186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45968.469538310186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45968.469538310186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45968.469538310186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45968.469538310186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45968.469538310186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45968.469538310186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45968.469538310186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45968.469538310186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45968.469538310186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45968.469538310186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45968.469538310186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45968.469538310186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45968.469538310186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45968.469538310186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45968.469538310186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45968.469538310186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45968.469538310186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45968.469538310186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45968.469538310186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45968.469538310186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45968.469538310186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45968.469538310186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45968.469538310186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45968.469538310186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45968.469538310186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45968.469538310186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45968.469538310186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45968.469538310186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45968.469538310186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45968.469538310186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45968.469538310186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45968.469538310186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45968.469538310186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45968.469538310186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45968.469538310186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45968.469538310186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45968.469538310186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45968.469538310186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45968.469538310186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45968.469538310186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45968.469538310186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45968.469538310186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45968.469538310186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45968.469538310186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45968.469538310186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45968.469538310186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45968.469538310186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45968.469538310186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45968.469538310186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45968.469538310186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45968.469538310186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45968.469538310186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45968.469538310186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45968.469538310186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45968.469538310186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45968.469538310186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45968.469538310186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45968.469538310186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45968.469538310186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45968.469538310186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45968.469538310186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45968.469538310186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45968.469538310186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45968.469538310186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45968.469538310186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45968.469538310186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45968.469538310186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45968.469538310186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45968.469538310186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45968.469538310186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45968.469538310186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45968.469538310186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45968.469538310186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45968.469538310186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45968.469538310186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45968.469538310186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45968.469538310186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45968.469538310186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45968.469538310186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45968.469538310186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45968.469538310186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45968.469538310186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45968.469538310186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45968.469538310186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45968.469538310186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45968.469538310186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45968.469538310186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45968.469538310186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45968.469538310186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45968.469538310186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45968.469538310186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45968.469538310186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45968.469538310186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45968.469538310186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45968.469538310186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45968.469538310186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45968.469538310186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45968.469538310186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45968.469538310186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45968.469538310186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45968.469538310186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45968.469538310186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45968.469538310186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45968.469538310186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45968.469538310186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45968.469538310186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45968.469538310186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45968.469538310186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45968.469538310186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45968.469538310186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45968.469538310186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45968.469538310186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45968.469538310186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45968.469538310186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45968.469538310186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45968.469538310186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45968.469538310186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45968.469538310186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45968.469538310186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45968.469538310186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45968.469538310186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45968.469538310186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45968.469538310186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45968.469538310186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45968.469538310186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45968.469538310186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45968.469538310186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45968.469538310186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45968.469538310186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45968.469538310186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45968.469538310186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45968.469538310186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45968.469538310186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45968.469538310186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45968.469538310186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45968.469538310186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45968.469538310186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45968.469538310186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45968.469538310186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45968.469538310186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45968.469538310186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45968.469538310186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45968.469538310186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45968.469538310186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45968.469538310186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45968.469538310186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45968.469538310186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45968.469538310186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45968.469538310186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45968.469538310186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45968.469538310186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45968.469538310186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45968.469538310186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45968.469538310186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45968.469538310186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45968.469538310186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45968.469538310186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45968.469538310186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45968.469538310186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45968.469538310186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45968.469538310186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45968.469538310186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45968.469538310186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45968.469538310186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45968.469538310186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45968.469538310186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45968.469538310186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45968.469538310186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45968.469538310186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45968.469538310186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45968.469538310186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45968.469538310186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45968.469538310186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45968.469538310186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45968.469538310186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45968.469538310186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45968.469538310186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45968.469538310186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45968.469538310186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45968.469538310186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45968.469538310186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45968.469538310186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45968.469538310186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45968.469538310186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45968.469538310186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45968.469538310186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45968.469538310186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45968.469538310186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45968.469538310186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45968.469538310186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45968.469538310186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45968.469538310186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45968.469538310186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45968.469538310186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45968.469538310186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45968.469538310186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45968.469538310186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45968.469538310186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45968.469538310186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45968.469538310186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45968.469538310186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45968.469538310186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45968.469538310186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45968.469538310186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45968.469538310186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45968.469538310186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45968.469538310186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45968.469538310186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45968.469538310186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45968.469538310186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45968.469538310186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45968.469538310186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45968.469538310186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45968.469538310186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45968.469538310186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45968.469538310186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45968.469538310186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45968.469538310186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45968.469538310186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45968.469538310186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45968.469538310186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45968.469538310186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45968.469538310186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45968.469538310186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45968.469538310186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45968.469538310186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45968.469538310186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45968.469538310186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45968.469538310186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45968.469538310186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45968.469538310186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45968.469538310186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45968.469538310186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45968.469538310186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45968.469538310186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45968.469538310186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45968.469538310186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45968.469538310186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45968.469538310186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45968.469538310186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45968.469538310186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45968.469538310186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45968.469538310186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45968.469538310186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45968.469538310186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45968.469538310186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45968.469538310186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45968.469538310186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45968.469538310186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45968.469538310186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45968.469538310186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45968.469538310186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45968.469538310186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45968.469538310186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45968.469538310186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45968.469538310186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45968.469538310186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45968.469538310186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45968.469538310186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45968.469538310186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45968.469538310186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45968.469538310186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45968.469538310186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45968.469538310186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45968.469538310186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45968.469538310186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45968.469538310186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45968.469538310186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45968.469538310186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45968.469538310186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45968.469538310186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45968.469538310186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45968.469538310186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45968.469538310186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45968.469538310186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45968.469538310186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45968.469538310186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45968.469538310186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45968.469538310186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45968.469538310186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45968.469538310186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45968.469538310186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45968.469538310186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45968.469538310186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45968.469538310186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45968.469538310186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45968.469538310186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45968.469538310186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45968.469538310186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45968.469538310186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45968.469538310186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45968.469538310186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45968.469538310186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45968.469538310186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45968.469538310186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45968.469538310186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45968.469538310186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45968.469538310186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45968.469538310186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45968.469538310186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45968.469538310186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45968.469538310186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45968.469538310186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45968.469538310186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45968.469538310186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45968.469538310186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45968.469538310186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45968.469538310186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45968.469538310186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45968.469538310186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45968.469538310186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45968.469538310186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45968.469538310186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45968.469538310186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45968.469538310186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45968.469538310186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45968.469538310186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45968.469538310186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45968.469538310186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45968.469538310186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45968.469538310186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45968.469538310186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45968.469538310186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45968.469538310186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45968.469538310186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45968.469538310186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45968.469538310186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45968.469538310186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45968.469538310186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45968.469538310186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45968.469538310186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45968.469538310186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45968.469538310186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45968.469538310186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45968.469538310186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45968.469538310186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45968.469538310186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45968.469538310186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45968.469538310186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45968.469538310186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45968.469538310186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45968.469538310186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45968.469538310186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45968.469538310186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45968.469538310186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45968.469538310186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45968.469538310186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45968.469538310186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45968.469538310186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45968.469538310186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45968.469538310186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45968.469538310186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45968.469538310186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45968.469538310186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45968.469538310186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45968.469538310186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45968.469538310186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45968.469538310186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45968.469538310186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45968.469538310186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45968.469538310186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45968.469538310186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45968.469538310186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45968.469538310186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45968.469538310186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45968.469538310186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45968.469538310186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45968.469538310186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45968.469538310186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45968.469538310186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45968.469538310186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45968.469538310186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45968.469538310186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45968.469538310186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45968.469538310186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45968.469538310186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45968.469538310186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45968.469538310186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45968.469538310186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45968.469538310186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45968.469538310186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45968.469538310186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45968.469538310186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45968.469538310186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45968.469538310186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45968.469538310186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45968.469538310186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45968.469538310186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45968.469538310186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45968.469538310186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45968.469538310186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45968.469538310186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45968.469538310186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45968.469538310186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45968.469538310186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45968.469538310186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45968.469538310186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45968.469538310186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45968.469538310186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45968.469538310186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45968.469538310186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45968.469538310186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45968.469538310186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45968.469538310186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45968.469538310186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45968.469538310186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45968.469538310186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45968.469538310186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45968.469538310186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45968.469538310186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45968.469538310186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45968.469538310186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45968.469538310186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45968.469538310186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45968.469538310186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45968.469538310186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45968.469538310186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45968.469538310186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45968.469538310186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45968.469538310186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45968.469538310186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45968.469538310186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45968.469538310186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45968.469538310186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45968.469538310186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45968.469538310186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45968.469538310186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45968.469538310186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45968.469538310186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45968.469538310186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45968.469538310186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45968.469538310186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45968.469538310186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45968.469538310186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45968.469538310186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45968.469538310186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45968.469538310186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45968.469538310186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45968.469538310186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45968.469538310186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45968.469538310186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45968.469538310186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45968.469538310186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45968.469538310186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45968.469538310186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45968.469538310186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45968.469538310186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45968.469538310186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45968.469538310186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45968.469538310186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45968.469538310186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45968.469538310186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45968.469538310186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45968.469538310186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45968.469538310186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45968.469538310186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45968.469538310186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45968.469538310186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45968.469538310186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45968.469538310186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45968.469538310186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45968.469538310186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45968.469538310186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45968.469538310186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45968.469538310186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45968.469538310186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45968.469538310186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45968.469538310186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45968.469538310186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45968.469538310186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45968.469538310186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45968.469538310186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45968.469538310186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45968.469538310186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45968.469538310186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45968.469538310186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45968.469538310186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45968.469538310186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45968.469538310186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45968.469538310186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45968.469538310186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45968.469538310186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45968.469538310186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45968.469538310186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45968.469538310186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45968.469538310186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45968.469538310186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45968.469538310186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45968.469538310186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45968.469538310186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45968.469538310186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45968.469538310186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45968.469538310186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45968.469538310186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45968.469538310186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45968.469538310186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45968.469538310186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45968.469538310186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45968.469538310186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45968.469538310186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45968.469538310186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45968.469538310186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45968.469538310186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45968.469538310186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45968.469538310186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45968.469538310186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45968.469538310186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45968.469538310186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45968.469538310186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45968.469538310186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45968.469538310186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45968.469538310186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45968.469538310186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45968.469538310186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45968.469538310186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45968.469538310186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45968.469538310186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45968.469538310186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45968.469538310186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45968.469538310186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45968.469538310186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45968.469538310186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45968.469538310186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45968.469538310186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45968.469538310186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45968.469538310186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45968.469538310186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45968.469538310186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45968.469538310186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45968.469538310186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45968.469538310186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45968.469538310186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45968.469538310186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45968.469538310186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45968.469538310186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45968.469538310186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45968.469538310186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45968.469538310186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45968.469538310186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45968.469538310186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45968.469538310186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45968.469538310186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45968.469538310186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45968.469538310186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45968.469538310186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45968.469538310186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45968.469538310186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45968.469538310186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45968.469538310186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45968.469538310186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45968.469538310186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45968.469538310186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45968.469538310186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45968.469538310186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45968.469538310186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45968.469538310186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45968.469538310186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45968.469538310186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45968.469538310186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45968.469538310186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45968.469538310186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45968.469538310186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45968.469538310186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45968.469538310186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45968.469538310186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45968.469538310186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45968.469538310186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45968.469538310186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45968.469538310186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45968.469538310186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45968.469538310186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45968.469538310186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45968.469538310186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45968.469538310186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45968.469538310186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45968.469538310186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45968.469538310186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45968.469538310186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45968.469538310186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45968.469538310186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45968.469538310186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45968.469538310186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45968.469538310186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45968.469538310186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45968.469538310186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45968.469538310186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45968.469538310186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45968.469538310186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45968.469538310186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45968.469538310186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45968.469538310186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45968.469538310186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45968.469538310186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45968.469538310186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45968.469538310186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45968.469538310186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45968.469538310186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45968.469538310186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45968.469538310186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45968.469538310186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45968.469538310186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45968.469538310186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45968.469538310186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45968.469538310186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45968.469538310186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45968.469538310186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45968.469538310186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45968.469538310186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45968.469538310186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45968.469538310186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45968.469538310186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45968.469538310186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45968.469538310186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45968.469538310186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45968.469538310186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45968.469538310186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45968.469538310186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45968.469538310186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45968.469538310186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45968.469538310186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45968.469538310186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45968.469538310186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45968.469538310186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45968.469538310186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45968.469538310186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45968.469538310186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45968.469538310186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45968.469538310186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45968.469538310186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45968.469538310186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45968.469538310186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45968.469538310186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45968.469538310186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45968.469538310186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45968.469538310186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45968.469538310186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45968.469538310186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45968.469538310186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45968.469538310186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45968.469538310186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45968.469538310186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45968.469538310186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45968.469538310186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45968.469538310186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45968.469538310186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45968.469538310186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45968.469538310186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45968.469538310186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45968.469538310186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45968.469538310186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45968.469538310186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45968.469538310186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45968.469538310186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45968.469538310186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45968.469538310186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45968.469538310186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45968.469538310186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45968.469538310186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45968.469538310186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45968.469538310186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45968.469538310186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45968.469538310186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45968.469538310186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45968.469538310186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45968.469538310186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45968.469538310186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45968.469538310186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45968.469538310186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45968.469538310186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45968.469538310186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45968.469538310186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45968.469538310186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45968.469538310186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45968.469538310186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45968.469538310186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45968.469538310186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45968.469538310186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45968.469538310186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45968.469538310186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45968.469538310186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45968.469538310186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45968.469538310186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45968.469538310186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45968.469538310186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45968.469538310186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45968.469538310186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45968.469538310186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45968.469538310186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45968.469538310186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A13" sqref="A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264.98882071758999</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45968.469538310186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45968.469538310186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45968.469538310186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45968.469538310186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45968.469538310186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45968.469538310186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45968.469538310186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45968.469538310186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45968.469538310186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45968.469538310186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45968.469538310186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45968.469538310186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45968.469538310186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45968.469538310186</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45968.469538310186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45968.469538310186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45968.469538310186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45968.469538310186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45968.469538310186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45968.469538310186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45968.469538310186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45968.469538310186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45968.469538310186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45968.469538310186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45968.469538310186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45968.469538310186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45968.469538310186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45968.469538310186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45968.469538310186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45968.469538310186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45968.469538310186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45968.469538310186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45968.469538310186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45968.469538310186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45968.469538310186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45968.469538310186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45968.469538310186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45968.469538310186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45968.469538310186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45968.469538310186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45968.469538310186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45968.469538310186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45968.469538310186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45968.469538310186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45968.469538310186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45968.469538310186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45968.469538310186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45968.469538310186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45968.469538310186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45968.469538310186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45968.469538310186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45968.469538310186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45968.469538310186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45968.469538310186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45968.469538310186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45968.469538310186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45968.469538310186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45968.469538310186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45968.469538310186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45968.469538310186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45968.469538310186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45968.469538310186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45968.469538310186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45968.469538310186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45968.469538310186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45968.469538310186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45968.469538310186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45968.469538310186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45968.469538310186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45968.469538310186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45968.469538310186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45968.469538310186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45968.469538310186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45968.469538310186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45968.469538310186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45968.469538310186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45968.469538310186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45968.469538310186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45968.469538310186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45968.469538310186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45968.469538310186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45968.469538310186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45968.469538310186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45968.469538310186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45968.469538310186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45968.469538310186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45968.469538310186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45968.469538310186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45968.469538310186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45968.469538310186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45968.469538310186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45968.469538310186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45968.469538310186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45968.469538310186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45968.469538310186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45968.469538310186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45968.469538310186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45968.469538310186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45968.469538310186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45968.469538310186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45968.469538310186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45968.469538310186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45968.469538310186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45968.469538310186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45968.469538310186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45968.469538310186</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45968.469538310186</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45968.469538310186</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45968.469538310186</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45968.469538310186</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8"/>
  <sheetViews>
    <sheetView workbookViewId="0">
      <selection activeCell="E13" sqref="E13"/>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76.63747812499787</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42.280660995369544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19.808427199073776</v>
      </c>
      <c r="H4" s="132">
        <v>45948.661111111112</v>
      </c>
      <c r="I4" s="131" t="str">
        <f>IFERROR(VLOOKUP(D4,DB!A:F,6,0),"")</f>
        <v>SCECO</v>
      </c>
      <c r="J4" s="131" t="str">
        <f>IFERROR(VLOOKUP(D4,DB!A:G,7,0),"")</f>
        <v>Dead</v>
      </c>
      <c r="K4" s="131" t="s">
        <v>39114</v>
      </c>
      <c r="L4" s="131" t="str">
        <f>IFERROR(VLOOKUP(D4,DB!A:I,9,0),"")</f>
        <v>Latis</v>
      </c>
    </row>
    <row r="5" spans="1:13" ht="15">
      <c r="A5" s="131"/>
      <c r="B5" s="131" t="str">
        <f>IFERROR(VLOOKUP(D5,DB!A:K,11,0),"")</f>
        <v/>
      </c>
      <c r="C5" s="131"/>
      <c r="D5" s="131"/>
      <c r="E5" s="131"/>
      <c r="F5" s="131"/>
      <c r="G5" s="131">
        <f ca="1">IFERROR(NOW()-F5,"")</f>
        <v>45968.469538310186</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45968.469538310186</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45968.469538310186</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45968.469538310186</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45968.469538310186</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45968.469538310186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45968.469538310186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45968.469538310186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45968.469538310186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45968.469538310186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45968.469538310186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45968.469538310186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45968.469538310186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45968.469538310186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45968.469538310186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45968.469538310186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45968.469538310186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45968.469538310186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45968.469538310186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45968.469538310186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45968.469538310186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45968.469538310186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45968.469538310186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45968.469538310186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45968.469538310186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45968.469538310186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45968.469538310186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45968.469538310186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45968.469538310186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45968.469538310186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45968.469538310186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45968.469538310186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45968.469538310186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45968.469538310186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45968.469538310186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45968.469538310186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45968.469538310186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45968.469538310186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45968.469538310186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45968.469538310186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45968.469538310186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45968.469538310186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45968.469538310186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45968.469538310186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45968.469538310186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45968.469538310186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45968.469538310186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45968.469538310186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45968.469538310186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45968.469538310186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45968.469538310186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45968.469538310186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45968.469538310186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45968.469538310186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45968.469538310186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45968.469538310186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45968.469538310186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45968.469538310186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45968.469538310186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45968.469538310186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45968.469538310186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45968.469538310186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45968.469538310186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45968.469538310186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45968.469538310186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45968.469538310186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45968.469538310186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45968.469538310186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45968.469538310186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45968.469538310186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45968.469538310186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45968.469538310186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45968.469538310186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45968.469538310186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45968.469538310186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45968.469538310186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45968.469538310186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45968.469538310186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45968.469538310186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45968.469538310186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45968.469538310186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45968.469538310186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45968.469538310186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45968.469538310186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45968.469538310186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45968.469538310186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45968.469538310186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45968.469538310186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45968.469538310186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45968.469538310186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45968.469538310186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45968.469538310186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45968.469538310186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45968.469538310186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45968.469538310186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45968.469538310186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45968.469538310186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45968.469538310186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45968.469538310186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45968.469538310186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45968.469538310186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45968.469538310186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45968.469538310186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45968.469538310186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45968.469538310186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45968.469538310186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45968.469538310186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45968.469538310186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45968.469538310186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45968.469538310186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45968.469538310186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45968.469538310186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45968.469538310186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45968.469538310186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45968.469538310186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45968.469538310186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45968.469538310186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45968.469538310186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45968.469538310186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45968.469538310186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45968.469538310186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45968.469538310186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45968.469538310186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45968.469538310186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45968.469538310186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45968.469538310186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45968.469538310186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45968.469538310186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45968.469538310186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45968.469538310186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45968.469538310186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45968.469538310186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45968.469538310186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45968.469538310186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45968.469538310186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45968.469538310186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45968.469538310186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45968.469538310186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45968.469538310186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45968.469538310186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45968.469538310186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45968.469538310186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45968.469538310186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45968.469538310186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45968.469538310186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45968.469538310186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45968.469538310186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45968.469538310186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45968.469538310186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45968.469538310186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45968.469538310186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45968.469538310186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45968.469538310186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45968.469538310186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45968.469538310186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45968.469538310186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45968.469538310186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45968.469538310186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45968.469538310186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45968.469538310186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45968.469538310186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45968.469538310186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45968.469538310186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45968.469538310186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45968.469538310186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45968.469538310186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45968.469538310186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45968.469538310186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45968.469538310186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45968.469538310186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45968.469538310186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45968.469538310186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45968.469538310186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45968.469538310186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45968.469538310186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45968.469538310186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45968.469538310186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45968.469538310186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45968.469538310186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45968.469538310186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45968.469538310186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45968.469538310186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45968.469538310186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45968.469538310186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45968.469538310186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45968.469538310186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45968.469538310186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45968.469538310186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45968.469538310186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45968.469538310186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45968.469538310186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45968.469538310186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45968.469538310186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45968.469538310186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45968.469538310186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45968.469538310186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45968.469538310186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45968.469538310186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45968.469538310186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45968.469538310186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45968.469538310186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45968.469538310186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45968.469538310186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45968.469538310186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45968.469538310186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45968.469538310186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45968.469538310186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45968.469538310186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45968.469538310186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45968.469538310186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45968.469538310186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45968.469538310186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45968.469538310186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45968.469538310186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45968.469538310186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45968.469538310186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45968.469538310186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45968.469538310186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45968.469538310186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45968.469538310186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45968.469538310186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45968.469538310186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45968.469538310186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45968.469538310186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45968.469538310186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45968.469538310186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45968.469538310186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45968.469538310186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45968.469538310186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45968.469538310186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45968.469538310186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45968.469538310186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45968.469538310186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45968.469538310186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45968.469538310186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45968.469538310186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45968.469538310186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45968.469538310186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45968.469538310186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45968.469538310186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45968.469538310186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45968.469538310186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45968.469538310186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45968.469538310186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45968.469538310186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45968.469538310186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45968.469538310186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45968.469538310186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45968.469538310186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45968.469538310186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45968.469538310186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45968.469538310186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45968.469538310186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45968.469538310186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45968.469538310186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45968.469538310186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45968.469538310186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45968.469538310186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45968.469538310186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45968.469538310186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45968.469538310186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45968.469538310186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45968.469538310186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45968.469538310186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45968.469538310186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45968.469538310186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45968.469538310186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45968.469538310186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45968.469538310186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45968.469538310186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45968.469538310186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45968.469538310186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45968.469538310186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45968.469538310186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45968.469538310186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45968.469538310186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45968.469538310186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45968.469538310186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45968.469538310186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45968.469538310186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45968.469538310186</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45968.469538310186</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row r="1247" ht="15"/>
    <row r="1248"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39115</v>
      </c>
      <c r="B2" s="61" t="str">
        <f>IFERROR(VLOOKUP(D2,DB!A:K,11,0),"")</f>
        <v>R6</v>
      </c>
      <c r="C2" s="61">
        <v>1</v>
      </c>
      <c r="D2" s="61" t="s">
        <v>34041</v>
      </c>
      <c r="E2" s="61" t="s">
        <v>39100</v>
      </c>
      <c r="F2" s="145">
        <v>45968.376967592594</v>
      </c>
      <c r="G2" s="146">
        <f ca="1">IFERROR(NOW()-F2,"-")</f>
        <v>9.2570717592025176E-2</v>
      </c>
      <c r="H2" s="147">
        <v>45968.371145833335</v>
      </c>
      <c r="I2" s="86" t="str">
        <f>IFERROR(VLOOKUP(D2,DB!A:F,6,0),"")</f>
        <v>SCECO</v>
      </c>
      <c r="J2" s="61" t="str">
        <f>IFERROR(VLOOKUP(D2,DB!A:G,7,0),"")</f>
        <v>Vandalized</v>
      </c>
      <c r="K2" s="148" t="s">
        <v>39116</v>
      </c>
      <c r="L2" s="149" t="str">
        <f>IFERROR(VLOOKUP(D2,DB!A:I,9,0),"")</f>
        <v>Latis</v>
      </c>
    </row>
    <row r="3" spans="1:12" ht="31.5" customHeight="1">
      <c r="A3" s="86"/>
      <c r="B3" s="61" t="str">
        <f>IFERROR(VLOOKUP(D3,DB!A:K,11,0),"")</f>
        <v/>
      </c>
      <c r="C3" s="61"/>
      <c r="D3" s="61"/>
      <c r="E3" s="61"/>
      <c r="F3" s="145"/>
      <c r="G3" s="146">
        <f ca="1">IFERROR(NOW()-F3,"-")</f>
        <v>45968.469538310186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45968.469538310186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45968.469538310186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45968.469538310186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45968.469538310186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45968.469538310186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45968.469538310186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45968.469538310186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45968.469538310186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45968.469538310186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45968.469538310186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45968.469538310186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45968.469538310186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45968.469538310186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45968.469538310186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45968.469538310186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45968.469538310186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45968.469538310186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45968.469538310186</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45968.469538310186</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45968.469538310186</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2025-11-07T08:16:39Z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