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98" documentId="13_ncr:1_{F6CB121F-512D-4AA6-A0C1-0FB36C537598}" xr6:coauthVersionLast="47" xr6:coauthVersionMax="47" xr10:uidLastSave="{CED308D3-64E5-4809-A797-23B000245059}"/>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<sst xmlns="http://schemas.openxmlformats.org/spreadsheetml/2006/main" count="179012" uniqueCount="39097">
  <si>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</si>
  <si>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</si>
  <si>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</si>
  <si>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</si>
  <si>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</si>
  <si>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</si>
  <si>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</si>
  <si>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</si>
  <si>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</si>
  <si>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</si>
  <si>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</si>
  <si>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</si>
  <si>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</si>
  <si>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</si>
  <si>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</si>
  <si>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</si>
  <si>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</si>
  <si>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</si>
  <si>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</si>
  <si>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</si>
  <si>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</si>
  <si>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</si>
  <si>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</si>
  <si>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</si>
  <si>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</si>
  <si>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</si>
  <si>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</si>
  <si>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</si>
  <si>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</si>
  <si>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</si>
  <si>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</si>
  <si>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</si>
  <si>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</si>
  <si>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</si>
  <si>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</si>
  <si>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</si>
  <si>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</si>
  <si>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</si>
  <si>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</si>
  <si>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</si>
  <si>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</si>
  <si>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</si>
  <si>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</si>
  <si>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</si>
  <si>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</si>
  <si>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</si>
  <si>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</si>
  <si>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</si>
  <si>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</si>
  <si>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</si>
  <si>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</si>
  <si>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</si>
  <si>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</si>
  <si>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</si>
  <si>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</si>
  <si>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</si>
  <si>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</si>
  <si>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</si>
  <si>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</si>
  <si>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</si>
  <si>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</si>
  <si>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</si>
  <si>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</si>
  <si>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</si>
  <si>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</si>
  <si>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</si>
  <si>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</si>
  <si>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</si>
  <si>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</si>
  <si>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</si>
  <si>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</si>
  <si>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</si>
  <si>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</si>
  <si>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</si>
  <si>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</si>
  <si>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</si>
  <si>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</si>
  <si>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</si>
  <si>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</si>
  <si>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</si>
  <si>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</si>
  <si>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</si>
  <si>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</si>
  <si>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</si>
  <si>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</si>
  <si>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</si>
  <si>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</si>
  <si>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</si>
  <si>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</si>
  <si>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</si>
  <si>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</si>
  <si>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</si>
  <si>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</si>
  <si>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</si>
  <si>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</si>
  <si>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</si>
  <si>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</si>
  <si>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</si>
  <si>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</si>
  <si>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</si>
  <si>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</si>
  <si>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</si>
  <si>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</si>
  <si>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</si>
  <si>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</si>
  <si>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</si>
  <si>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</si>
  <si>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</si>
  <si>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</si>
  <si>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</si>
  <si>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</si>
  <si>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</si>
  <si>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</si>
  <si>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</si>
  <si>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</si>
  <si>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</si>
  <si>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</si>
  <si>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</si>
  <si>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</si>
  <si>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</si>
  <si>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</si>
  <si>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</si>
  <si>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</si>
  <si>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</si>
  <si>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</si>
  <si>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</si>
  <si>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</si>
  <si>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</si>
  <si>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</si>
  <si>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</si>
  <si>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</si>
  <si>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</si>
  <si>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</si>
  <si>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</si>
  <si>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</si>
  <si>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</si>
  <si>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</si>
  <si>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</si>
  <si>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</si>
  <si>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</si>
  <si>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</si>
  <si>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</si>
  <si>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</si>
  <si>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</si>
  <si>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</si>
  <si>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</si>
  <si>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</si>
  <si>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</si>
  <si>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</si>
  <si>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</si>
  <si>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</si>
  <si>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</si>
  <si>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</si>
  <si>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</si>
  <si>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</si>
  <si>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</si>
  <si>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</si>
  <si>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</si>
  <si>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</si>
  <si>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</si>
  <si>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</si>
  <si>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</si>
  <si>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</si>
  <si>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</si>
  <si>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</si>
  <si>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</si>
  <si>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</si>
  <si>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</si>
  <si>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</si>
  <si>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</si>
  <si>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</si>
  <si>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</si>
  <si>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</si>
  <si>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</si>
  <si>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</si>
  <si>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</si>
  <si>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</si>
  <si>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</si>
  <si>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</si>
  <si>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</si>
  <si>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</si>
  <si>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</si>
  <si>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</si>
  <si>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</si>
  <si>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</si>
  <si>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</si>
  <si>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</si>
  <si>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</si>
  <si>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</si>
  <si>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</si>
  <si>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</si>
  <si>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</si>
  <si>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</si>
  <si>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</si>
  <si>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</si>
  <si>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</si>
  <si>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</si>
  <si>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</si>
  <si>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</si>
  <si>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</si>
  <si>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</si>
  <si>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</si>
  <si>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</si>
  <si>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</si>
  <si>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</si>
  <si>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</si>
  <si>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</si>
  <si>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</si>
  <si>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</si>
  <si>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</si>
  <si>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</si>
  <si>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</si>
  <si>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</si>
  <si>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</si>
  <si>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</si>
  <si>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</si>
  <si>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</si>
  <si>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</si>
  <si>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</si>
  <si>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</si>
  <si>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</si>
  <si>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</si>
  <si>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</si>
  <si>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</si>
  <si>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</si>
  <si>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</si>
  <si>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</si>
  <si>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</si>
  <si>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</si>
  <si>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</si>
  <si>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</si>
  <si>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</si>
  <si>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</si>
  <si>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</si>
  <si>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</si>
  <si>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</si>
  <si>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</si>
  <si>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</si>
  <si>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</si>
  <si>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</si>
  <si>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</si>
  <si>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</si>
  <si>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</si>
  <si>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</si>
  <si>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</si>
  <si>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</si>
  <si>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</si>
  <si>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</si>
  <si>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</si>
  <si>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</si>
  <si>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</si>
  <si>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</si>
  <si>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</si>
  <si>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</si>
  <si>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</si>
  <si>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</si>
  <si>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</si>
  <si>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</si>
  <si>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</si>
  <si>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</si>
  <si>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</si>
  <si>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</si>
  <si>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</si>
  <si>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</si>
  <si>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</si>
  <si>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</si>
  <si>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</si>
  <si>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</si>
  <si>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</si>
  <si>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</si>
  <si>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</si>
  <si>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</si>
  <si>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</si>
  <si>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</si>
  <si>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</si>
  <si>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</si>
  <si>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</si>
  <si>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</si>
  <si>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</si>
  <si>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</si>
  <si>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</si>
  <si>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</si>
  <si>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</si>
  <si>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</si>
  <si>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</si>
  <si>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</si>
  <si>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</si>
  <si>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</si>
  <si>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</si>
  <si>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</si>
  <si>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</si>
  <si>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</si>
  <si>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</si>
  <si>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</si>
  <si>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</si>
  <si>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</si>
  <si>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</si>
  <si>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</si>
  <si>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</si>
  <si>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</si>
  <si>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</si>
  <si>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</si>
  <si>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</si>
  <si>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</si>
  <si>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</si>
  <si>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</si>
  <si>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</si>
  <si>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</si>
  <si>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</si>
  <si>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</si>
  <si>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</si>
  <si>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</si>
  <si>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</si>
  <si>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</si>
  <si>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</si>
  <si>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</si>
  <si>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</si>
  <si>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</si>
  <si>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</si>
  <si>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</si>
  <si>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</si>
  <si>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</si>
  <si>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</si>
  <si>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</si>
  <si>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</si>
  <si>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</si>
  <si>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</si>
  <si>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</si>
  <si>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</si>
  <si>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</si>
  <si>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</si>
  <si>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</si>
  <si>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</si>
  <si>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</si>
  <si>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</si>
  <si>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</si>
  <si>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</si>
  <si>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</si>
  <si>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</si>
  <si>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</si>
  <si>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</si>
  <si>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</si>
  <si>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</si>
  <si>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</si>
  <si>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</si>
  <si>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</si>
  <si>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</si>
  <si>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</si>
  <si>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</si>
  <si>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</si>
  <si>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</si>
  <si>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</si>
  <si>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</si>
  <si>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</si>
  <si>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</si>
  <si>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</si>
  <si>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</si>
  <si>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</si>
  <si>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</si>
  <si>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</si>
  <si>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</si>
  <si>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</si>
  <si>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</si>
  <si>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</si>
  <si>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</si>
  <si>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</si>
  <si>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</si>
  <si>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</si>
  <si>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</si>
  <si>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</si>
  <si>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</si>
  <si>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</si>
  <si>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</si>
  <si>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</si>
  <si>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</si>
  <si>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</si>
  <si>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</si>
  <si>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</si>
  <si>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</si>
  <si>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</si>
  <si>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</si>
  <si>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</si>
  <si>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</si>
  <si>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</si>
  <si>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</si>
  <si>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</si>
  <si>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</si>
  <si>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</si>
  <si>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</si>
  <si>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</si>
  <si>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</si>
  <si>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</si>
  <si>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</si>
  <si>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</si>
  <si>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</si>
  <si>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</si>
  <si>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</si>
  <si>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</si>
  <si>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</si>
  <si>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</si>
  <si>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</si>
  <si>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</si>
  <si>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</si>
  <si>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</si>
  <si>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</si>
  <si>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</si>
  <si>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</si>
  <si>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</si>
  <si>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</si>
  <si>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</si>
  <si>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</si>
  <si>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</si>
  <si>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</si>
  <si>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</si>
  <si>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</si>
  <si>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</si>
  <si>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</si>
  <si>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</si>
  <si>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</si>
  <si>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</si>
  <si>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</si>
  <si>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</si>
  <si>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</si>
  <si>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</si>
  <si>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</si>
  <si>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</si>
  <si>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</si>
  <si>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</si>
  <si>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</si>
  <si>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</si>
  <si>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</si>
  <si>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</si>
  <si>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</si>
  <si>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</si>
  <si>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</si>
  <si>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</si>
  <si>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</si>
  <si>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</si>
  <si>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</si>
  <si>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</si>
  <si>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</si>
  <si>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</si>
  <si>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</si>
  <si>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</si>
  <si>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</si>
  <si>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</si>
  <si>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</si>
  <si>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</si>
  <si>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</si>
  <si>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</si>
  <si>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</si>
  <si>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</si>
  <si>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</si>
  <si>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</si>
  <si>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</si>
  <si>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</si>
  <si>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</si>
  <si>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</si>
  <si>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</si>
  <si>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</si>
  <si>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</si>
  <si>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</si>
  <si>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</si>
  <si>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</si>
  <si>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</si>
  <si>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</si>
  <si>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</si>
  <si>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</si>
  <si>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</si>
  <si>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</si>
  <si>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</si>
  <si>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</si>
  <si>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</si>
  <si>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</si>
  <si>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</si>
  <si>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</si>
  <si>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</si>
  <si>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</si>
  <si>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</si>
  <si>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</si>
  <si>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</si>
  <si>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</si>
  <si>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</si>
  <si>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</si>
  <si>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</si>
  <si>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</si>
  <si>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</si>
  <si>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</si>
  <si>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</si>
  <si>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</si>
  <si>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</si>
  <si>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</si>
  <si>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</si>
  <si>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</si>
  <si>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</si>
  <si>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</si>
  <si>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</si>
  <si>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</si>
  <si>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</si>
  <si>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</si>
  <si>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</si>
  <si>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</si>
  <si>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</si>
  <si>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</si>
  <si>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</si>
  <si>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</si>
  <si>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</si>
  <si>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</si>
  <si>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</si>
  <si>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</si>
  <si>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</si>
  <si>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</si>
  <si>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</si>
  <si>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</si>
  <si>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</si>
  <si>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</si>
  <si>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</si>
  <si>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</si>
  <si>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</si>
  <si>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</si>
  <si>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</si>
  <si>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</si>
  <si>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</si>
  <si>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</si>
  <si>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</si>
  <si>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</si>
  <si>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</si>
  <si>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</si>
  <si>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</si>
  <si>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</si>
  <si>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</si>
  <si>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</si>
  <si>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</si>
  <si>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</si>
  <si>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</si>
  <si>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</si>
  <si>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</si>
  <si>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</si>
  <si>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</si>
  <si>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</si>
  <si>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</si>
  <si>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</si>
  <si>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</si>
  <si>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</si>
  <si>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</si>
  <si>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</si>
  <si>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</si>
  <si>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</si>
  <si>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</si>
  <si>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</si>
  <si>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</si>
  <si>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</si>
  <si>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</si>
  <si>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</si>
  <si>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</si>
  <si>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</si>
  <si>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</si>
  <si>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</si>
  <si>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</si>
  <si>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</si>
  <si>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</si>
  <si>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</si>
  <si>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</si>
  <si>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</si>
  <si>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</si>
  <si>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</si>
  <si>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</si>
  <si>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</si>
  <si>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</si>
  <si>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</si>
  <si>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</si>
  <si>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</si>
  <si>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</si>
  <si>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</si>
  <si>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</si>
  <si>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</si>
  <si>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</si>
  <si>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</si>
  <si>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</si>
  <si>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</si>
  <si>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</si>
  <si>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</si>
  <si>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</si>
  <si>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</si>
  <si>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</si>
  <si>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</si>
  <si>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</si>
  <si>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</si>
  <si>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</si>
  <si>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</si>
  <si>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</si>
  <si>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</si>
  <si>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</si>
  <si>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</si>
  <si>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</si>
  <si>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</si>
  <si>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</si>
  <si>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</si>
  <si>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</si>
  <si>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</si>
  <si>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</si>
  <si>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</si>
  <si>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</si>
  <si>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</si>
  <si>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</si>
  <si>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</si>
  <si>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</si>
  <si>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</si>
  <si>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</si>
  <si>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</si>
  <si>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</si>
  <si>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</si>
  <si>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</si>
  <si>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</si>
  <si>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</si>
  <si>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</si>
  <si>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</si>
  <si>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</si>
  <si>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</si>
  <si>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</si>
  <si>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</si>
  <si>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</si>
  <si>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</si>
  <si>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</si>
  <si>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</si>
  <si>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</si>
  <si>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</si>
  <si>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</si>
  <si>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</si>
  <si>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</si>
  <si>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</si>
  <si>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</si>
  <si>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</si>
  <si>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</si>
  <si>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</si>
  <si>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</si>
  <si>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</si>
  <si>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</si>
  <si>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</si>
  <si>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</si>
  <si>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</si>
  <si>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</si>
  <si>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</si>
  <si>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</si>
  <si>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</si>
  <si>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</si>
  <si>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</si>
  <si>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</si>
  <si>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</si>
  <si>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</si>
  <si>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</si>
  <si>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</si>
  <si>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</si>
  <si>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</si>
  <si>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</si>
  <si>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</si>
  <si>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</si>
  <si>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</si>
  <si>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</si>
  <si>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</si>
  <si>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</si>
  <si>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</si>
  <si>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</si>
  <si>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</si>
  <si>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</si>
  <si>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</si>
  <si>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</si>
  <si>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</si>
  <si>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</si>
  <si>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</si>
  <si>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</si>
  <si>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</si>
  <si>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</si>
  <si>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</si>
  <si>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</si>
  <si>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</si>
  <si>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</si>
  <si>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</si>
  <si>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</si>
  <si>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</si>
  <si>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</si>
  <si>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</si>
  <si>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</si>
  <si>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</si>
  <si>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</si>
  <si>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</si>
  <si>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</si>
  <si>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</si>
  <si>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</si>
  <si>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</si>
  <si>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</si>
  <si>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</si>
  <si>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</si>
  <si>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</si>
  <si>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</si>
  <si>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</si>
  <si>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</si>
  <si>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</si>
  <si>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</si>
  <si>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</si>
  <si>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</si>
  <si>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</si>
  <si>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</si>
  <si>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</si>
  <si>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</si>
  <si>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</si>
  <si>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</si>
  <si>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</si>
  <si>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</si>
  <si>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</si>
  <si>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</si>
  <si>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</si>
  <si>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</si>
  <si>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</si>
  <si>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</si>
  <si>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</si>
  <si>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</si>
  <si>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</si>
  <si>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</si>
  <si>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</si>
  <si>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</si>
  <si>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</si>
  <si>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</si>
  <si>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</si>
  <si>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</si>
  <si>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</si>
  <si>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</si>
  <si>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</si>
  <si>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</si>
  <si>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</si>
  <si>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</si>
  <si>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</si>
  <si>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</si>
  <si>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</si>
  <si>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</si>
  <si>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</si>
  <si>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</si>
  <si>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</si>
  <si>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</si>
  <si>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</si>
  <si>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</si>
  <si>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</si>
  <si>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</si>
  <si>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</si>
  <si>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</si>
  <si>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</si>
  <si>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</si>
  <si>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</si>
  <si>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</si>
  <si>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</si>
  <si>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</si>
  <si>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</si>
  <si>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</si>
  <si>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</si>
  <si>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</si>
  <si>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</si>
  <si>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</si>
  <si>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</si>
  <si>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</si>
  <si>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</si>
  <si>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</si>
  <si>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</si>
  <si>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</si>
  <si>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</si>
  <si>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</si>
  <si>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</si>
  <si>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</si>
  <si>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</si>
  <si>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</si>
  <si>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</si>
  <si>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</si>
  <si>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</si>
  <si>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</si>
  <si>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</si>
  <si>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</si>
  <si>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</si>
  <si>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</si>
  <si>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</si>
  <si>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</si>
  <si>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</si>
  <si>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</si>
  <si>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</si>
  <si>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</si>
  <si>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</si>
  <si>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</si>
  <si>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</si>
  <si>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</si>
  <si>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</si>
  <si>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</si>
  <si>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</si>
  <si>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</si>
  <si>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</si>
  <si>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</si>
  <si>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</si>
  <si>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</si>
  <si>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</si>
  <si>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</si>
  <si>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</si>
  <si>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</si>
  <si>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</si>
  <si>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</si>
  <si>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</si>
  <si>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</si>
  <si>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</si>
  <si>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</si>
  <si>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</si>
  <si>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</si>
  <si>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</si>
  <si>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</si>
  <si>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</si>
  <si>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</si>
  <si>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</si>
  <si>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</si>
  <si>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</si>
  <si>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</si>
  <si>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</si>
  <si>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</si>
  <si>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</si>
  <si>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</si>
  <si>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</si>
  <si>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</si>
  <si>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</si>
  <si>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</si>
  <si>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</si>
  <si>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</si>
  <si>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</si>
  <si>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</si>
  <si>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</si>
  <si>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</si>
  <si>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</si>
  <si>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</si>
  <si>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</si>
  <si>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</si>
  <si>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</si>
  <si>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</si>
  <si>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</si>
  <si>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</si>
  <si>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</si>
  <si>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</si>
  <si>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</si>
  <si>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</si>
  <si>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</si>
  <si>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</si>
  <si>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</si>
  <si>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</si>
  <si>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</si>
  <si>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</si>
  <si>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</si>
  <si>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</si>
  <si>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</si>
  <si>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</si>
  <si>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</si>
  <si>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</si>
  <si>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</si>
  <si>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</si>
  <si>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</si>
  <si>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</si>
  <si>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</si>
  <si>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</si>
  <si>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</si>
  <si>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</si>
  <si>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</si>
  <si>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</si>
  <si>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</si>
  <si>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</si>
  <si>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</si>
  <si>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</si>
  <si>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</si>
  <si>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</si>
  <si>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</si>
  <si>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</si>
  <si>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</si>
  <si>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</si>
  <si>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</si>
  <si>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</si>
  <si>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</si>
  <si>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</si>
  <si>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</si>
  <si>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</si>
  <si>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</si>
  <si>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</si>
  <si>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</si>
  <si>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</si>
  <si>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</si>
  <si>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</si>
  <si>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</si>
  <si>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</si>
  <si>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</si>
  <si>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</si>
  <si>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</si>
  <si>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</si>
  <si>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</si>
  <si>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</si>
  <si>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</si>
  <si>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</si>
  <si>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</si>
  <si>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</si>
  <si>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</si>
  <si>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</si>
  <si>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</si>
  <si>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</si>
  <si>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</si>
  <si>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</si>
  <si>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</si>
  <si>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</si>
  <si>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</si>
  <si>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</si>
  <si>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</si>
  <si>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</si>
  <si>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</si>
  <si>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</si>
  <si>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</si>
  <si>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</si>
  <si>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</si>
  <si>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</si>
  <si>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</si>
  <si>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</si>
  <si>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</si>
  <si>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</si>
  <si>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</si>
  <si>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</si>
  <si>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</si>
  <si>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</si>
  <si>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</si>
  <si>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</si>
  <si>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</si>
  <si>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</si>
  <si>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</si>
  <si>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</si>
  <si>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</si>
  <si>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</si>
  <si>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</si>
  <si>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</si>
  <si>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</si>
  <si>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</si>
  <si>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</si>
  <si>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</si>
  <si>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</si>
  <si>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</si>
  <si>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</si>
  <si>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</si>
  <si>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</si>
  <si>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</si>
  <si>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</si>
  <si>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</si>
  <si>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</si>
  <si>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</si>
  <si>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</si>
  <si>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</si>
  <si>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</si>
  <si>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</si>
  <si>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</si>
  <si>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</si>
  <si>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</si>
  <si>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</si>
  <si>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</si>
  <si>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</si>
  <si>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</si>
  <si>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</si>
  <si>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</si>
  <si>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</si>
  <si>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</si>
  <si>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</si>
  <si>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</si>
  <si>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</si>
  <si>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</si>
  <si>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</si>
  <si>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</si>
  <si>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</si>
  <si>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</si>
  <si>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</si>
  <si>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</si>
  <si>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</si>
  <si>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</si>
  <si>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</si>
  <si>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</si>
  <si>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</si>
  <si>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</si>
  <si>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</si>
  <si>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</si>
  <si>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</si>
  <si>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</si>
  <si>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</si>
  <si>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</si>
  <si>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</si>
  <si>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</si>
  <si>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</si>
  <si>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</si>
  <si>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</si>
  <si>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</si>
  <si>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</si>
  <si>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</si>
  <si>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</si>
  <si>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</si>
  <si>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</si>
  <si>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</si>
  <si>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</si>
  <si>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</si>
  <si>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</si>
  <si>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</si>
  <si>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</si>
  <si>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</si>
  <si>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</si>
  <si>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</si>
  <si>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</si>
  <si>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</si>
  <si>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</si>
  <si>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</si>
  <si>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</si>
  <si>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</si>
  <si>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</si>
  <si>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</si>
  <si>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</si>
  <si>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</si>
  <si>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</si>
  <si>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</si>
  <si>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</si>
  <si>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</si>
  <si>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</si>
  <si>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</si>
  <si>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</si>
  <si>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</si>
  <si>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</si>
  <si>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</si>
  <si>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</si>
  <si>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</si>
  <si>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</si>
  <si>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</si>
  <si>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</si>
  <si>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</si>
  <si>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</si>
  <si>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</si>
  <si>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</si>
  <si>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</si>
  <si>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</si>
  <si>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</si>
  <si>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</si>
  <si>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</si>
  <si>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</si>
  <si>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</si>
  <si>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</si>
  <si>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</si>
  <si>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</si>
  <si>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</si>
  <si>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</si>
  <si>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</si>
  <si>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</si>
  <si>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</si>
  <si>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</si>
  <si>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</si>
  <si>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</si>
  <si>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</si>
  <si>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</si>
  <si>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</si>
  <si>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</si>
  <si>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</si>
  <si>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</si>
  <si>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</si>
  <si>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</si>
  <si>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</si>
  <si>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</si>
  <si>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</si>
  <si>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</si>
  <si>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</si>
  <si>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</si>
  <si>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</si>
  <si>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</si>
  <si>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</si>
  <si>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</si>
  <si>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</si>
  <si>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</si>
  <si>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</si>
  <si>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</si>
  <si>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</si>
  <si>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</si>
  <si>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</si>
  <si>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</si>
  <si>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</si>
  <si>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</si>
  <si>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</si>
  <si>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</si>
  <si>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</si>
  <si>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</si>
  <si>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</si>
  <si>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</si>
  <si>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</si>
  <si>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</si>
  <si>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</si>
  <si>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</si>
  <si>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</si>
  <si>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</si>
  <si>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</si>
  <si>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</si>
  <si>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</si>
  <si>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</si>
  <si>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</si>
  <si>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</si>
  <si>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</si>
  <si>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</si>
  <si>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</si>
  <si>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</si>
  <si>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</si>
  <si>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</si>
  <si>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</si>
  <si>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</si>
  <si>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</si>
  <si>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</si>
  <si>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</si>
  <si>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</si>
  <si>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</si>
  <si>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</si>
  <si>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</si>
  <si>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</si>
  <si>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</si>
  <si>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</si>
  <si>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</si>
  <si>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</si>
  <si>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</si>
  <si>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</si>
  <si>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</si>
  <si>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</si>
  <si>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</si>
  <si>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</si>
  <si>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</si>
  <si>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</si>
  <si>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</si>
  <si>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</si>
  <si>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</si>
  <si>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</si>
  <si>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</si>
  <si>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</si>
  <si>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</si>
  <si>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</si>
  <si>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</si>
  <si>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</si>
  <si>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</si>
  <si>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</si>
  <si>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</si>
  <si>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</si>
  <si>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</si>
  <si>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</si>
  <si>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</si>
  <si>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</si>
  <si>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</si>
  <si>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</si>
  <si>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</si>
  <si>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</si>
  <si>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</si>
  <si>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</si>
  <si>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</si>
  <si>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</si>
  <si>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</si>
  <si>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</si>
  <si>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</si>
  <si>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</si>
  <si>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</si>
  <si>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</si>
  <si>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</si>
  <si>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</si>
  <si>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</si>
  <si>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</si>
  <si>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</si>
  <si>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</si>
  <si>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</si>
  <si>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</si>
  <si>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</si>
  <si>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</si>
  <si>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</si>
  <si>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</si>
  <si>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</si>
  <si>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</si>
  <si>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</si>
  <si>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</si>
  <si>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</si>
  <si>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</si>
  <si>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</si>
  <si>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</si>
  <si>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</si>
  <si>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</si>
  <si>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</si>
  <si>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</si>
  <si>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</si>
  <si>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</si>
  <si>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</si>
  <si>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</si>
  <si>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</si>
  <si>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</si>
  <si>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</si>
  <si>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</si>
  <si>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</si>
  <si>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</si>
  <si>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</si>
  <si>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</si>
  <si>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</si>
  <si>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</si>
  <si>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</si>
  <si>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</si>
  <si>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</si>
  <si>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</si>
  <si>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</si>
  <si>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</si>
  <si>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</si>
  <si>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</si>
  <si>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</si>
  <si>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</si>
  <si>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</si>
  <si>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</si>
  <si>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</si>
  <si>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</si>
  <si>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</si>
  <si>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</si>
  <si>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</si>
  <si>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</si>
  <si>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</si>
  <si>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</si>
  <si>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</si>
  <si>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</si>
  <si>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</si>
  <si>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</si>
  <si>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</si>
  <si>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</si>
  <si>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</si>
  <si>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</si>
  <si>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</si>
  <si>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</si>
  <si>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</si>
  <si>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</si>
  <si>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</si>
  <si>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</si>
  <si>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</si>
  <si>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</si>
  <si>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</si>
  <si>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</si>
  <si>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</si>
  <si>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</si>
  <si>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</si>
  <si>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</si>
  <si>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</si>
  <si>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</si>
  <si>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</si>
  <si>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</si>
  <si>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</si>
  <si>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</si>
  <si>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</si>
  <si>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</si>
  <si>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</si>
  <si>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</si>
  <si>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</si>
  <si>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</si>
  <si>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</si>
  <si>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</si>
  <si>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</si>
  <si>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</si>
  <si>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</si>
  <si>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</si>
  <si>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</si>
  <si>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</si>
  <si>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</si>
  <si>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</si>
  <si>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</si>
  <si>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</si>
  <si>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</si>
  <si>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</si>
  <si>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</si>
  <si>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</si>
  <si>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</si>
  <si>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</si>
  <si>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</si>
  <si>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</si>
  <si>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</si>
  <si>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</si>
  <si>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</si>
  <si>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</si>
  <si>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</si>
  <si>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</si>
  <si>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</si>
  <si>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</si>
  <si>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</si>
  <si>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</si>
  <si>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</si>
  <si>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</si>
  <si>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</si>
  <si>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</si>
  <si>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</si>
  <si>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</si>
  <si>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</si>
  <si>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</si>
  <si>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</si>
  <si>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</si>
  <si>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</si>
  <si>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</si>
  <si>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</si>
  <si>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</si>
  <si>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</si>
  <si>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</si>
  <si>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</si>
  <si>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</si>
  <si>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</si>
  <si>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</si>
  <si>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</si>
  <si>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</si>
  <si>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</si>
  <si>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</si>
  <si>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</si>
  <si>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</si>
  <si>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</si>
  <si>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</si>
  <si>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</si>
  <si>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</si>
  <si>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</si>
  <si>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</si>
  <si>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</si>
  <si>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</si>
  <si>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</si>
  <si>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</si>
  <si>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</si>
  <si>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</si>
  <si>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</si>
  <si>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</si>
  <si>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</si>
  <si>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</si>
  <si>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</si>
  <si>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</si>
  <si>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</si>
  <si>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</si>
  <si>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</si>
  <si>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</si>
  <si>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</si>
  <si>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</si>
  <si>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</si>
  <si>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</si>
  <si>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</si>
  <si>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</si>
  <si>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</si>
  <si>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</si>
  <si>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</si>
  <si>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</si>
  <si>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</si>
  <si>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</si>
  <si>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</si>
  <si>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</si>
  <si>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</si>
  <si>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</si>
  <si>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</si>
  <si>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</si>
  <si>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</si>
  <si>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</si>
  <si>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</si>
  <si>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</si>
  <si>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</si>
  <si>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</si>
  <si>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</si>
  <si>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</si>
  <si>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</si>
  <si>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</si>
  <si>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</si>
  <si>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</si>
  <si>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</si>
  <si>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</si>
  <si>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</si>
  <si>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</si>
  <si>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</si>
  <si>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</si>
  <si>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</si>
  <si>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</si>
  <si>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</si>
  <si>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</si>
  <si>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</si>
  <si>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</si>
  <si>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</si>
  <si>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</si>
  <si>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</si>
  <si>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</si>
  <si>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</si>
  <si>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</si>
  <si>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</si>
  <si>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</si>
  <si>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</si>
  <si>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</si>
  <si>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</si>
  <si>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</si>
  <si>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</si>
  <si>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</si>
  <si>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</si>
  <si>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</si>
  <si>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</si>
  <si>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</si>
  <si>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</si>
  <si>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</si>
  <si>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</si>
  <si>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</si>
  <si>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</si>
  <si>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</si>
  <si>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</si>
  <si>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</si>
  <si>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</si>
  <si>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</si>
  <si>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</si>
  <si>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</si>
  <si>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</si>
  <si>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</si>
  <si>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</si>
  <si>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</si>
  <si>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</si>
  <si>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</si>
  <si>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</si>
  <si>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</si>
  <si>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</si>
  <si>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</si>
  <si>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</si>
  <si>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</si>
  <si>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</si>
  <si>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</si>
  <si>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</si>
  <si>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</si>
  <si>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</si>
  <si>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</si>
  <si>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</si>
  <si>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</si>
  <si>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</si>
  <si>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</si>
  <si>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</si>
  <si>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</si>
  <si>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</si>
  <si>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</si>
  <si>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</si>
  <si>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</si>
  <si>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</si>
  <si>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</si>
  <si>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</si>
  <si>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</si>
  <si>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</si>
  <si>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</si>
  <si>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</si>
  <si>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</si>
  <si>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</si>
  <si>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</si>
  <si>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</si>
  <si>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</si>
  <si>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</si>
  <si>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</si>
  <si>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</si>
  <si>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</si>
  <si>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</si>
  <si>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</si>
  <si>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</si>
  <si>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</si>
  <si>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</si>
  <si>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</si>
  <si>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</si>
  <si>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</si>
  <si>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</si>
  <si>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</si>
  <si>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</si>
  <si>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</si>
  <si>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</si>
  <si>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</si>
  <si>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</si>
  <si>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</si>
  <si>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</si>
  <si>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</si>
  <si>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</si>
  <si>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</si>
  <si>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</si>
  <si>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</si>
  <si>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</si>
  <si>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</si>
  <si>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</si>
  <si>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</si>
  <si>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</si>
  <si>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</si>
  <si>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</si>
  <si>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</si>
  <si>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</si>
  <si>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</si>
  <si>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</si>
  <si>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</si>
  <si>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</si>
  <si>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</si>
  <si>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</si>
  <si>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</si>
  <si>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</si>
  <si>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</si>
  <si>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</si>
  <si>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</si>
  <si>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</si>
  <si>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</si>
  <si>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</si>
  <si>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</si>
  <si>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</si>
  <si>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</si>
  <si>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</si>
  <si>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</si>
  <si>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</si>
  <si>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</si>
  <si>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</si>
  <si>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</si>
  <si>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</si>
  <si>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</si>
  <si>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</si>
  <si>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</si>
  <si>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</si>
  <si>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</si>
  <si>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</si>
  <si>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</si>
  <si>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</si>
  <si>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</si>
  <si>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</si>
  <si>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</si>
  <si>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</si>
  <si>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</si>
  <si>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</si>
  <si>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</si>
  <si>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</si>
  <si>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</si>
  <si>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</si>
  <si>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</si>
  <si>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</si>
  <si>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</si>
  <si>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</si>
  <si>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</si>
  <si>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</si>
  <si>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</si>
  <si>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</si>
  <si>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</si>
  <si>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</si>
  <si>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</si>
  <si>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</si>
  <si>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</si>
  <si>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</si>
  <si>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</si>
  <si>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</si>
  <si>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</si>
  <si>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</si>
  <si>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</si>
  <si>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</si>
  <si>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</si>
  <si>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</si>
  <si>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</si>
  <si>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</si>
  <si>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</si>
  <si>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</si>
  <si>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</si>
  <si>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</si>
  <si>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</si>
  <si>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</si>
  <si>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</si>
  <si>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</si>
  <si>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</si>
  <si>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</si>
  <si>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</si>
  <si>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</si>
  <si>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</si>
  <si>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</si>
  <si>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</si>
  <si>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</si>
  <si>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</si>
  <si>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</si>
  <si>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</si>
  <si>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</si>
  <si>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</si>
  <si>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</si>
  <si>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</si>
  <si>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</si>
  <si>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</si>
  <si>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</si>
  <si>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</si>
  <si>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</si>
  <si>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</si>
  <si>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</si>
  <si>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</si>
  <si>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</si>
  <si>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</si>
  <si>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</si>
  <si>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</si>
  <si>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</si>
  <si>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</si>
  <si>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</si>
  <si>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</si>
  <si>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</si>
  <si>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</si>
  <si>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</si>
  <si>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</si>
  <si>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</si>
  <si>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</si>
  <si>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</si>
  <si>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</si>
  <si>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</si>
  <si>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</si>
  <si>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</si>
  <si>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</si>
  <si>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</si>
  <si>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</si>
  <si>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</si>
  <si>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</si>
  <si>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</si>
  <si>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</si>
  <si>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</si>
  <si>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</si>
  <si>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</si>
  <si>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</si>
  <si>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</si>
  <si>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</si>
  <si>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</si>
  <si>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</si>
  <si>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</si>
  <si>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</si>
  <si>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</si>
  <si>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</si>
  <si>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</si>
  <si>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</si>
  <si>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</si>
  <si>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</si>
  <si>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</si>
  <si>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</si>
  <si>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</si>
  <si>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</si>
  <si>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</si>
  <si>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</si>
  <si>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</si>
  <si>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</si>
  <si>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</si>
  <si>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</si>
  <si>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</si>
  <si>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</si>
  <si>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</si>
  <si>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</si>
  <si>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</si>
  <si>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</si>
  <si>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</si>
  <si>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</si>
  <si>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</si>
  <si>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</si>
  <si>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</si>
  <si>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</si>
  <si>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</si>
  <si>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</si>
  <si>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</si>
  <si>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</si>
  <si>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</si>
  <si>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</si>
  <si>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</si>
  <si>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</si>
  <si>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</si>
  <si>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</si>
  <si>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</si>
  <si>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</si>
  <si>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</si>
  <si>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</si>
  <si>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</si>
  <si>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</si>
  <si>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</si>
  <si>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</si>
  <si>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</si>
  <si>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</si>
  <si>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</si>
  <si>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</si>
  <si>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</si>
  <si>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</si>
  <si>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</si>
  <si>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</si>
  <si>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</si>
  <si>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</si>
  <si>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</si>
  <si>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</si>
  <si>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</si>
  <si>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</si>
  <si>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</si>
  <si>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</si>
  <si>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</si>
  <si>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</si>
  <si>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</si>
  <si>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</si>
  <si>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</si>
  <si>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</si>
  <si>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</si>
  <si>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</si>
  <si>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</si>
  <si>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</si>
  <si>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</si>
  <si>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</si>
  <si>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</si>
  <si>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</si>
  <si>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</si>
  <si>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</si>
  <si>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</si>
  <si>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</si>
  <si>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</si>
  <si>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</si>
  <si>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</si>
  <si>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</si>
  <si>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</si>
  <si>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</si>
  <si>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</si>
  <si>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</si>
  <si>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</si>
  <si>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</si>
  <si>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</si>
  <si>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</si>
  <si>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</si>
  <si>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</si>
  <si>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</si>
  <si>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</si>
  <si>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</si>
  <si>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</si>
  <si>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</si>
  <si>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</si>
  <si>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</si>
  <si>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</si>
  <si>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</si>
  <si>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</si>
  <si>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</si>
  <si>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</si>
  <si>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</si>
  <si>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</si>
  <si>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</si>
  <si>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</si>
  <si>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</si>
  <si>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</si>
  <si>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</si>
  <si>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</si>
  <si>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</si>
  <si>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</si>
  <si>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</si>
  <si>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</si>
  <si>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</si>
  <si>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</si>
  <si>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</si>
  <si>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</si>
  <si>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</si>
  <si>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</si>
  <si>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</si>
  <si>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</si>
  <si>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</si>
  <si>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</si>
  <si>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</si>
  <si>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</si>
  <si>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</si>
  <si>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</si>
  <si>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</si>
  <si>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</si>
  <si>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</si>
  <si>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</si>
  <si>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</si>
  <si>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</si>
  <si>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</si>
  <si>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</si>
  <si>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</si>
  <si>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</si>
  <si>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</si>
  <si>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</si>
  <si>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</si>
  <si>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</si>
  <si>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</si>
  <si>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</si>
  <si>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</si>
  <si>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</si>
  <si>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</si>
  <si>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</si>
  <si>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</si>
  <si>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</si>
  <si>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</si>
  <si>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</si>
  <si>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</si>
  <si>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</si>
  <si>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</si>
  <si>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</si>
  <si>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</si>
  <si>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</si>
  <si>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</si>
  <si>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</si>
  <si>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</si>
  <si>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</si>
  <si>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</si>
  <si>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</si>
  <si>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</si>
  <si>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</si>
  <si>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</si>
  <si>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</si>
  <si>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</si>
  <si>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</si>
  <si>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</si>
  <si>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</si>
  <si>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</si>
  <si>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</si>
  <si>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</si>
  <si>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</si>
  <si>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</si>
  <si>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</si>
  <si>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</si>
  <si>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</si>
  <si>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</si>
  <si>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</si>
  <si>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</si>
  <si>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</si>
  <si>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</si>
  <si>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</si>
  <si>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</si>
  <si>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</si>
  <si>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</si>
  <si>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</si>
  <si>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</si>
  <si>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</si>
  <si>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</si>
  <si>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</si>
  <si>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</si>
  <si>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</si>
  <si>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</si>
  <si>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</si>
  <si>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</si>
  <si>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</si>
  <si>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</si>
  <si>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</si>
  <si>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</si>
  <si>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</si>
  <si>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</si>
  <si>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</si>
  <si>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</si>
  <si>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</si>
  <si>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</si>
  <si>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</si>
  <si>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</si>
  <si>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</si>
  <si>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</si>
  <si>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</si>
  <si>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</si>
  <si>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</si>
  <si>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</si>
  <si>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</si>
  <si>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</si>
  <si>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</si>
  <si>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</si>
  <si>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</si>
  <si>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</si>
  <si>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</si>
  <si>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</si>
  <si>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</si>
  <si>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</si>
  <si>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</si>
  <si>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</si>
  <si>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</si>
  <si>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</si>
  <si>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</si>
  <si>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</si>
  <si>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</si>
  <si>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</si>
  <si>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</si>
  <si>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</si>
  <si>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</si>
  <si>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</si>
  <si>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</si>
  <si>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</si>
  <si>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</si>
  <si>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</si>
  <si>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</si>
  <si>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</si>
  <si>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</si>
  <si>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</si>
  <si>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</si>
  <si>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</si>
  <si>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</si>
  <si>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</si>
  <si>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</si>
  <si>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</si>
  <si>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</si>
  <si>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</si>
  <si>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</si>
  <si>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</si>
  <si>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</si>
  <si>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</si>
  <si>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</si>
  <si>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</si>
  <si>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</si>
  <si>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</si>
  <si>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</si>
  <si>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</si>
  <si>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</si>
  <si>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</si>
  <si>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</si>
  <si>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</si>
  <si>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</si>
  <si>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</si>
  <si>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</si>
  <si>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</si>
  <si>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</si>
  <si>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</si>
  <si>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</si>
  <si>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</si>
  <si>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</si>
  <si>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</si>
  <si>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</si>
  <si>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</si>
  <si>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</si>
  <si>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</si>
  <si>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</si>
  <si>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</si>
  <si>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</si>
  <si>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</si>
  <si>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</si>
  <si>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</si>
  <si>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</si>
  <si>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</si>
  <si>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</si>
  <si>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</si>
  <si>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</si>
  <si>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</si>
  <si>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</si>
  <si>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</si>
  <si>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</si>
  <si>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</si>
  <si>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</si>
  <si>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</si>
  <si>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</si>
  <si>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</si>
  <si>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</si>
  <si>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</si>
  <si>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</si>
  <si>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</si>
  <si>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</si>
  <si>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</si>
  <si>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</si>
  <si>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</si>
  <si>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</si>
  <si>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</si>
  <si>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</si>
  <si>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</si>
  <si>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</si>
  <si>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</si>
  <si>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</si>
  <si>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</si>
  <si>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</si>
  <si>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</si>
  <si>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</si>
  <si>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</si>
  <si>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</si>
  <si>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</si>
  <si>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</si>
  <si>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</si>
  <si>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</si>
  <si>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</si>
  <si>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</si>
  <si>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</si>
  <si>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</si>
  <si>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</si>
  <si>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</si>
  <si>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</si>
  <si>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</si>
  <si>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</si>
  <si>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</si>
  <si>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</si>
  <si>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</si>
  <si>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</si>
  <si>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</si>
  <si>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</si>
  <si>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</si>
  <si>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</si>
  <si>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</si>
  <si>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</si>
  <si>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</si>
  <si>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</si>
  <si>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</si>
  <si>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</si>
  <si>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</si>
  <si>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</si>
  <si>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</si>
  <si>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</si>
  <si>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</si>
  <si>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</si>
  <si>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</si>
  <si>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</si>
  <si>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</si>
  <si>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</si>
  <si>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</si>
  <si>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</si>
  <si>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</si>
  <si>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</si>
  <si>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</si>
  <si>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</si>
  <si>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</si>
  <si>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</si>
  <si>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</si>
  <si>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</si>
  <si>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</si>
  <si>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</si>
  <si>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</si>
  <si>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</si>
  <si>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</si>
  <si>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</si>
  <si>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</si>
  <si>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</si>
  <si>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</si>
  <si>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</si>
  <si>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</si>
  <si>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</si>
  <si>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</si>
  <si>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</si>
  <si>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</si>
  <si>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</si>
  <si>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</si>
  <si>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</si>
  <si>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</si>
  <si>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</si>
  <si>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</si>
  <si>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</si>
  <si>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</si>
  <si>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</si>
  <si>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</si>
  <si>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</si>
  <si>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</si>
  <si>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</si>
  <si>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</si>
  <si>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</si>
  <si>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</si>
  <si>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</si>
  <si>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</si>
  <si>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</si>
  <si>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</si>
  <si>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</si>
  <si>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</si>
  <si>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</si>
  <si>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</si>
  <si>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</si>
  <si>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</si>
  <si>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</si>
  <si>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</si>
  <si>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</si>
  <si>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</si>
  <si>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</si>
  <si>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</si>
  <si>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</si>
  <si>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</si>
  <si>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</si>
  <si>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</si>
  <si>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</si>
  <si>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</si>
  <si>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</si>
  <si>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</si>
  <si>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</si>
  <si>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</si>
  <si>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</si>
  <si>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</si>
  <si>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</si>
  <si>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</si>
  <si>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</si>
  <si>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</si>
  <si>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</si>
  <si>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</si>
  <si>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</si>
  <si>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</si>
  <si>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</si>
  <si>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</si>
  <si>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</si>
  <si>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</si>
  <si>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</si>
  <si>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</si>
  <si>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</si>
  <si>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</si>
  <si>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</si>
  <si>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</si>
  <si>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</si>
  <si>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</si>
  <si>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</si>
  <si>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</si>
  <si>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</si>
  <si>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</si>
  <si>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</si>
  <si>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</si>
  <si>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</si>
  <si>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</si>
  <si>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</si>
  <si>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</si>
  <si>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</si>
  <si>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</si>
  <si>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</si>
  <si>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</si>
  <si>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</si>
  <si>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</si>
  <si>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</si>
  <si>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</si>
  <si>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</si>
  <si>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</si>
  <si>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</si>
  <si>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</si>
  <si>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</si>
  <si>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</si>
  <si>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</si>
  <si>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</si>
  <si>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</si>
  <si>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</si>
  <si>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</si>
  <si>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</si>
  <si>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</si>
  <si>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</si>
  <si>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</si>
  <si>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</si>
  <si>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</si>
  <si>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</si>
  <si>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</si>
  <si>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</si>
  <si>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</si>
  <si>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</si>
  <si>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</si>
  <si>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</si>
  <si>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</si>
  <si>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</si>
  <si>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</si>
  <si>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</si>
  <si>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</si>
  <si>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</si>
  <si>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</si>
  <si>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</si>
  <si>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</si>
  <si>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</si>
  <si>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</si>
  <si>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</si>
  <si>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</si>
  <si>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</si>
  <si>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</si>
  <si>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</si>
  <si>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</si>
  <si>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</si>
  <si>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</si>
  <si>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</si>
  <si>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</si>
  <si>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</si>
  <si>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</si>
  <si>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</si>
  <si>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</si>
  <si>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</si>
  <si>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</si>
  <si>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</si>
  <si>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</si>
  <si>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</si>
  <si>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</si>
  <si>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</si>
  <si>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</si>
  <si>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</si>
  <si>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</si>
  <si>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</si>
  <si>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</si>
  <si>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</si>
  <si>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</si>
  <si>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</si>
  <si>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</si>
  <si>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</si>
  <si>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</si>
  <si>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</si>
  <si>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</si>
  <si>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</si>
  <si>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</si>
  <si>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</si>
  <si>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</si>
  <si>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</si>
  <si>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</si>
  <si>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</si>
  <si>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</si>
  <si>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</si>
  <si>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</si>
  <si>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</si>
  <si>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</si>
  <si>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</si>
  <si>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</si>
  <si>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</si>
  <si>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</si>
  <si>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</si>
  <si>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</si>
  <si>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</si>
  <si>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</si>
  <si>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</si>
  <si>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</si>
  <si>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</si>
  <si>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</si>
  <si>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</si>
  <si>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</si>
  <si>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</si>
  <si>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</si>
  <si>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</si>
  <si>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</si>
  <si>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</si>
  <si>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</si>
  <si>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</si>
  <si>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</si>
  <si>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</si>
  <si>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</si>
  <si>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</si>
  <si>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</si>
  <si>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</si>
  <si>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</si>
  <si>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</si>
  <si>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</si>
  <si>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</si>
  <si>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</si>
  <si>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</si>
  <si>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</si>
  <si>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</si>
  <si>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</si>
  <si>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</si>
  <si>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</si>
  <si>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</si>
  <si>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</si>
  <si>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</si>
  <si>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</si>
  <si>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</si>
  <si>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</si>
  <si>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</si>
  <si>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</si>
  <si>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</si>
  <si>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</si>
  <si>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</si>
  <si>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</si>
  <si>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</si>
  <si>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</si>
  <si>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</si>
  <si>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</si>
  <si>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</si>
  <si>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</si>
  <si>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</si>
  <si>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</si>
  <si>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</si>
  <si>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</si>
  <si>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</si>
  <si>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</si>
  <si>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</si>
  <si>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</si>
  <si>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</si>
  <si>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</si>
  <si>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</si>
  <si>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</si>
  <si>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</si>
  <si>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</si>
  <si>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</si>
  <si>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</si>
  <si>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</si>
  <si>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</si>
  <si>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</si>
  <si>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</si>
  <si>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</si>
  <si>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</si>
  <si>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</si>
  <si>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</si>
  <si>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</si>
  <si>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</si>
  <si>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</si>
  <si>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</si>
  <si>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</si>
  <si>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</si>
  <si>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</si>
  <si>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</si>
  <si>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</si>
  <si>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</si>
  <si>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</si>
  <si>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</si>
  <si>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</si>
  <si>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</si>
  <si>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</si>
  <si>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</si>
  <si>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</si>
  <si>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</si>
  <si>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</si>
  <si>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</si>
  <si>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</si>
  <si>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</si>
  <si>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</si>
  <si>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</si>
  <si>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</si>
  <si>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</si>
  <si>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</si>
  <si>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</si>
  <si>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</si>
  <si>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</si>
  <si>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</si>
  <si>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</si>
  <si>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</si>
  <si>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</si>
  <si>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</si>
  <si>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</si>
  <si>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</si>
  <si>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</si>
  <si>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</si>
  <si>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</si>
  <si>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</si>
  <si>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</si>
  <si>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</si>
  <si>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</si>
  <si>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</si>
  <si>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</si>
  <si>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</si>
  <si>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</si>
  <si>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</si>
  <si>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</si>
  <si>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</si>
  <si>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</si>
  <si>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</si>
  <si>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</si>
  <si>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</si>
  <si>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</si>
  <si>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</si>
  <si>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</si>
  <si>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</si>
  <si>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</si>
  <si>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</si>
  <si>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</si>
  <si>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</si>
  <si>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</si>
  <si>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</si>
  <si>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</si>
  <si>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</si>
  <si>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</si>
  <si>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</si>
  <si>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</si>
  <si>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</si>
  <si>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</si>
  <si>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</si>
  <si>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</si>
  <si>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</si>
  <si>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</si>
  <si>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</si>
  <si>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</si>
  <si>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</si>
  <si>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</si>
  <si>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</si>
  <si>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</si>
  <si>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</si>
  <si>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</si>
  <si>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</si>
  <si>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</si>
  <si>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</si>
  <si>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</si>
  <si>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</si>
  <si>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</si>
  <si>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</si>
  <si>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</si>
  <si>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</si>
  <si>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</si>
  <si>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</si>
  <si>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</si>
  <si>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</si>
  <si>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</si>
  <si>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</si>
  <si>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</si>
  <si>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</si>
  <si>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</si>
  <si>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</si>
  <si>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</si>
  <si>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</si>
  <si>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</si>
  <si>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</si>
  <si>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</si>
  <si>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</si>
  <si>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</si>
  <si>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</si>
  <si>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</si>
  <si>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</si>
  <si>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</si>
  <si>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</si>
  <si>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</si>
  <si>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</si>
  <si>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</si>
  <si>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</si>
  <si>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</si>
  <si>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</si>
  <si>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</si>
  <si>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</si>
  <si>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</si>
  <si>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</si>
  <si>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</si>
  <si>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</si>
  <si>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</si>
  <si>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</si>
  <si>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</si>
  <si>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</si>
  <si>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</si>
  <si>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</si>
  <si>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</si>
  <si>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</si>
  <si>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</si>
  <si>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</si>
  <si>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</si>
  <si>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</si>
  <si>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</si>
  <si>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</si>
  <si>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</si>
  <si>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</si>
  <si>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</si>
  <si>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</si>
  <si>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</si>
  <si>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</si>
  <si>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</si>
  <si>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</si>
  <si>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</si>
  <si>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</si>
  <si>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</si>
  <si>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</si>
  <si>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</si>
  <si>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</si>
  <si>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</si>
  <si>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</si>
  <si>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</si>
  <si>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</si>
  <si>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</si>
  <si>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</si>
  <si>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</si>
  <si>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</si>
  <si>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</si>
  <si>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</si>
  <si>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</si>
  <si>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</si>
  <si>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</si>
  <si>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</si>
  <si>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</si>
  <si>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</si>
  <si>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</si>
  <si>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</si>
  <si>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</si>
  <si>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</si>
  <si>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</si>
  <si>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</si>
  <si>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</si>
  <si>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</si>
  <si>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</si>
  <si>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</si>
  <si>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</si>
  <si>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</si>
  <si>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</si>
  <si>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</si>
  <si>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</si>
  <si>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</si>
  <si>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</si>
  <si>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</si>
  <si>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</si>
  <si>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</si>
  <si>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</si>
  <si>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</si>
  <si>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</si>
  <si>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</si>
  <si>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</si>
  <si>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</si>
  <si>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</si>
  <si>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</si>
  <si>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</si>
  <si>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</si>
  <si>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</si>
  <si>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</si>
  <si>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</si>
  <si>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</si>
  <si>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</si>
  <si>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</si>
  <si>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</si>
  <si>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</si>
  <si>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</si>
  <si>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</si>
  <si>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</si>
  <si>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</si>
  <si>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</si>
  <si>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</si>
  <si>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</si>
  <si>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</si>
  <si>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</si>
  <si>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</si>
  <si>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</si>
  <si>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</si>
  <si>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</si>
  <si>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</si>
  <si>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</si>
  <si>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</si>
  <si>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</si>
  <si>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</si>
  <si>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</si>
  <si>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</si>
  <si>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</si>
  <si>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</si>
  <si>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</si>
  <si>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</si>
  <si>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</si>
  <si>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</si>
  <si>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</si>
  <si>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</si>
  <si>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</si>
  <si>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</si>
  <si>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</si>
  <si>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</si>
  <si>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</si>
  <si>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</si>
  <si>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</si>
  <si>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</si>
  <si>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</si>
  <si>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</si>
  <si>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</si>
  <si>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</si>
  <si>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</si>
  <si>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</si>
  <si>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</si>
  <si>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</si>
  <si>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</si>
  <si>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</si>
  <si>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</si>
  <si>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</si>
  <si>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</si>
  <si>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</si>
  <si>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</si>
  <si>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</si>
  <si>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</si>
  <si>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</si>
  <si>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</si>
  <si>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</si>
  <si>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</si>
  <si>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</si>
  <si>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</si>
  <si>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</si>
  <si>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</si>
  <si>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</si>
  <si>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</si>
  <si>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</si>
  <si>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</si>
  <si>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</si>
  <si>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</si>
  <si>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</si>
  <si>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</si>
  <si>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</si>
  <si>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</si>
  <si>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</si>
  <si>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</si>
  <si>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</si>
  <si>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</si>
  <si>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</si>
  <si>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</si>
  <si>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</si>
  <si>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</si>
  <si>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</si>
  <si>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</si>
  <si>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</si>
  <si>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</si>
  <si>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</si>
  <si>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</si>
  <si>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</si>
  <si>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</si>
  <si>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</si>
  <si>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</si>
  <si>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</si>
  <si>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</si>
  <si>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</si>
  <si>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</si>
  <si>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</si>
  <si>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</si>
  <si>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</si>
  <si>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</si>
  <si>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</si>
  <si>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</si>
  <si>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</si>
  <si>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</si>
  <si>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</si>
  <si>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</si>
  <si>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</si>
  <si>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</si>
  <si>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</si>
  <si>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</si>
  <si>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</si>
  <si>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</si>
  <si>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</si>
  <si>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</si>
  <si>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</si>
  <si>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</si>
  <si>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</si>
  <si>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</si>
  <si>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</si>
  <si>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</si>
  <si>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</si>
  <si>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</si>
  <si>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</si>
  <si>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</si>
  <si>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</si>
  <si>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</si>
  <si>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</si>
  <si>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</si>
  <si>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</si>
  <si>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</si>
  <si>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</si>
  <si>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</si>
  <si>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</si>
  <si>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</si>
  <si>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</si>
  <si>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</si>
  <si>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</si>
  <si>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</si>
  <si>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</si>
  <si>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</si>
  <si>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</si>
  <si>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</si>
  <si>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</si>
  <si>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</si>
  <si>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</si>
  <si>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</si>
  <si>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</si>
  <si>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</si>
  <si>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</si>
  <si>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</si>
  <si>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</si>
  <si>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</si>
  <si>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</si>
  <si>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</si>
  <si>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</si>
  <si>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</si>
  <si>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</si>
  <si>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</si>
  <si>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</si>
  <si>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</si>
  <si>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</si>
  <si>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</si>
  <si>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</si>
  <si>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</si>
  <si>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</si>
  <si>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</si>
  <si>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</si>
  <si>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</si>
  <si>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</si>
  <si>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</si>
  <si>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</si>
  <si>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</si>
  <si>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</si>
  <si>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</si>
  <si>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</si>
  <si>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</si>
  <si>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</si>
  <si>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</si>
  <si>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</si>
  <si>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</si>
  <si>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</si>
  <si>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</si>
  <si>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</si>
  <si>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</si>
  <si>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</si>
  <si>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</si>
  <si>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</si>
  <si>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</si>
  <si>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</si>
  <si>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</si>
  <si>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</si>
  <si>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</si>
  <si>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</si>
  <si>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</si>
  <si>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</si>
  <si>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</si>
  <si>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</si>
  <si>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</si>
  <si>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</si>
  <si>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</si>
  <si>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</si>
  <si>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</si>
  <si>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</si>
  <si>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</si>
  <si>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</si>
  <si>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</si>
  <si>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</si>
  <si>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</si>
  <si>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</si>
  <si>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</si>
  <si>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</si>
  <si>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</si>
  <si>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</si>
  <si>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</si>
  <si>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</si>
  <si>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</si>
  <si>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</si>
  <si>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</si>
  <si>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</si>
  <si>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</si>
  <si>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</si>
  <si>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</si>
  <si>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</si>
  <si>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</si>
  <si>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</si>
  <si>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</si>
  <si>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</si>
  <si>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</si>
  <si>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</si>
  <si>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</si>
  <si>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</si>
  <si>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</si>
  <si>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</si>
  <si>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</si>
  <si>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</si>
  <si>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</si>
  <si>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</si>
  <si>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</si>
  <si>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</si>
  <si>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</si>
  <si>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</si>
  <si>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</si>
  <si>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</si>
  <si>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</si>
  <si>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</si>
  <si>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</si>
  <si>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</si>
  <si>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</si>
  <si>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</si>
  <si>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</si>
  <si>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</si>
  <si>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</si>
  <si>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</si>
  <si>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</si>
  <si>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</si>
  <si>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</si>
  <si>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</si>
  <si>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</si>
  <si>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</si>
  <si>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</si>
  <si>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</si>
  <si>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</si>
  <si>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</si>
  <si>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</si>
  <si>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</si>
  <si>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</si>
  <si>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</si>
  <si>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</si>
  <si>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</si>
  <si>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</si>
  <si>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</si>
  <si>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</si>
  <si>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</si>
  <si>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</si>
  <si>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</si>
  <si>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</si>
  <si>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</si>
  <si>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</si>
  <si>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</si>
  <si>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</si>
  <si>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</si>
  <si>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</si>
  <si>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</si>
  <si>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</si>
  <si>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</si>
  <si>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</si>
  <si>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</si>
  <si>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</si>
  <si>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</si>
  <si>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</si>
  <si>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</si>
  <si>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</si>
  <si>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</si>
  <si>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</si>
  <si>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</si>
  <si>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</si>
  <si>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</si>
  <si>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</si>
  <si>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</si>
  <si>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</si>
  <si>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</si>
  <si>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</si>
  <si>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</si>
  <si>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</si>
  <si>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</si>
  <si>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</si>
  <si>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</si>
  <si>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</si>
  <si>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</si>
  <si>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</si>
  <si>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</si>
  <si>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</si>
  <si>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</si>
  <si>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</si>
  <si>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</si>
  <si>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</si>
  <si>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</si>
  <si>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</si>
  <si>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</si>
  <si>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</si>
  <si>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</si>
  <si>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</si>
  <si>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</si>
  <si>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</si>
  <si>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</si>
  <si>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</si>
  <si>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</si>
  <si>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</si>
  <si>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</si>
  <si>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</si>
  <si>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</si>
  <si>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</si>
  <si>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</si>
  <si>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</si>
  <si>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</si>
  <si>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</si>
  <si>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</si>
  <si>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</si>
  <si>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</si>
  <si>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</si>
  <si>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</si>
  <si>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</si>
  <si>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</si>
  <si>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</si>
  <si>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</si>
  <si>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</si>
  <si>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</si>
  <si>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</si>
  <si>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</si>
  <si>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</si>
  <si>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</si>
  <si>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</si>
  <si>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</si>
  <si>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</si>
  <si>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</si>
  <si>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</si>
  <si>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</si>
  <si>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</si>
  <si>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</si>
  <si>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</si>
  <si>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</si>
  <si>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</si>
  <si>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</si>
  <si>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</si>
  <si>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</si>
  <si>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</si>
  <si>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</si>
  <si>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</si>
  <si>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</si>
  <si>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</si>
  <si>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</si>
  <si>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</si>
  <si>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</si>
  <si>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</si>
  <si>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</si>
  <si>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</si>
  <si>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</si>
  <si>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</si>
  <si>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</si>
  <si>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</si>
  <si>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</si>
  <si>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</si>
  <si>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</si>
  <si>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</si>
  <si>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</si>
  <si>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</si>
  <si>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</si>
  <si>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</si>
  <si>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</si>
  <si>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</si>
  <si>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</si>
  <si>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</si>
  <si>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</si>
  <si>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</si>
  <si>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</si>
  <si>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</si>
  <si>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</si>
  <si>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</si>
  <si>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</si>
  <si>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</si>
  <si>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</si>
  <si>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</si>
  <si>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</si>
  <si>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</si>
  <si>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</si>
  <si>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</si>
  <si>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</si>
  <si>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</si>
  <si>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</si>
  <si>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</si>
  <si>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</si>
  <si>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</si>
  <si>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</si>
  <si>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</si>
  <si>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</si>
  <si>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</si>
  <si>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</si>
  <si>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</si>
  <si>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</si>
  <si>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</si>
  <si>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</si>
  <si>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</si>
  <si>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</si>
  <si>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</si>
  <si>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</si>
  <si>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</si>
  <si>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</si>
  <si>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</si>
  <si>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</si>
  <si>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</si>
  <si>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</si>
  <si>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</si>
  <si>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</si>
  <si>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</si>
  <si>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</si>
  <si>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</si>
  <si>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</si>
  <si>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</si>
  <si>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</si>
  <si>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</si>
  <si>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</si>
  <si>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</si>
  <si>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</si>
  <si>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</si>
  <si>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</si>
  <si>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</si>
  <si>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</si>
  <si>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</si>
  <si>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</si>
  <si>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</si>
  <si>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</si>
  <si>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</si>
  <si>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</si>
  <si>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</si>
  <si>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</si>
  <si>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</si>
  <si>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</si>
  <si>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</si>
  <si>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</si>
  <si>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</si>
  <si>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</si>
  <si>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</si>
  <si>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</si>
  <si>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</si>
  <si>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</si>
  <si>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</si>
  <si>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</si>
  <si>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</si>
  <si>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</si>
  <si>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</si>
  <si>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</si>
  <si>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</si>
  <si>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</si>
  <si>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</si>
  <si>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</si>
  <si>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</si>
  <si>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</si>
  <si>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</si>
  <si>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</si>
  <si>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</si>
  <si>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</si>
  <si>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</si>
  <si>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</si>
  <si>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</si>
  <si>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</si>
  <si>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</si>
  <si>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</si>
  <si>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</si>
  <si>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</si>
  <si>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</si>
  <si>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</si>
  <si>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</si>
  <si>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</si>
  <si>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</si>
  <si>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</si>
  <si>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</si>
  <si>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</si>
  <si>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</si>
  <si>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</si>
  <si>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</si>
  <si>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</si>
  <si>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</si>
  <si>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</si>
  <si>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</si>
  <si>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</si>
  <si>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</si>
  <si>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</si>
  <si>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</si>
  <si>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</si>
  <si>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</si>
  <si>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</si>
  <si>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</si>
  <si>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</si>
  <si>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</si>
  <si>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</si>
  <si>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</si>
  <si>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</si>
  <si>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</si>
  <si>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</si>
  <si>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</si>
  <si>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</si>
  <si>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</si>
  <si>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</si>
  <si>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</si>
  <si>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</si>
  <si>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</si>
  <si>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</si>
  <si>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</si>
  <si>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</si>
  <si>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</si>
  <si>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</si>
  <si>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</si>
  <si>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</si>
  <si>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</si>
  <si>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</si>
  <si>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</si>
  <si>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</si>
  <si>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</si>
  <si>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</si>
  <si>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</si>
  <si>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</si>
  <si>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</si>
  <si>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</si>
  <si>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</si>
  <si>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</si>
  <si>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</si>
  <si>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</si>
  <si>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</si>
  <si>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</si>
  <si>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</si>
  <si>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</si>
  <si>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</si>
  <si>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</si>
  <si>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</si>
  <si>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</si>
  <si>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</si>
  <si>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</si>
  <si>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</si>
  <si>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</si>
  <si>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</si>
  <si>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</si>
  <si>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</si>
  <si>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</si>
  <si>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</si>
  <si>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</si>
  <si>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</si>
  <si>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</si>
  <si>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</si>
  <si>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</si>
  <si>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</si>
  <si>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</si>
  <si>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</si>
  <si>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</si>
  <si>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</si>
  <si>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</si>
  <si>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</si>
  <si>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</si>
  <si>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</si>
  <si>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</si>
  <si>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</si>
  <si>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</si>
  <si>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</si>
  <si>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</si>
  <si>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</si>
  <si>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</si>
  <si>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</si>
  <si>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</si>
  <si>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</si>
  <si>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</si>
  <si>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</si>
  <si>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</si>
  <si>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</si>
  <si>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</si>
  <si>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</si>
  <si>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</si>
  <si>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</si>
  <si>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</si>
  <si>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</si>
  <si>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</si>
  <si>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</si>
  <si>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</si>
  <si>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</si>
  <si>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</si>
  <si>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</si>
  <si>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</si>
  <si>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</si>
  <si>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</si>
  <si>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</si>
  <si>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</si>
  <si>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</si>
  <si>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</si>
  <si>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</si>
  <si>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</si>
  <si>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</si>
  <si>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</si>
  <si>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</si>
  <si>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</si>
  <si>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</si>
  <si>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</si>
  <si>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</si>
  <si>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</si>
  <si>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</si>
  <si>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</si>
  <si>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</si>
  <si>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</si>
  <si>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</si>
  <si>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</si>
  <si>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</si>
  <si>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</si>
  <si>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</si>
  <si>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</si>
  <si>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</si>
  <si>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</si>
  <si>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</si>
  <si>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</si>
  <si>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</si>
  <si>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</si>
  <si>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</si>
  <si>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</si>
  <si>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</si>
  <si>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</si>
  <si>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</si>
  <si>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</si>
  <si>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</si>
  <si>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</si>
  <si>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</si>
  <si>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</si>
  <si>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</si>
  <si>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</si>
  <si>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</si>
  <si>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</si>
  <si>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</si>
  <si>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</si>
  <si>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</si>
  <si>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</si>
  <si>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</si>
  <si>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</si>
  <si>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</si>
  <si>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</si>
  <si>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</si>
  <si>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</si>
  <si>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</si>
  <si>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</si>
  <si>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</si>
  <si>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</si>
  <si>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</si>
  <si>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</si>
  <si>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</si>
  <si>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</si>
  <si>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</si>
  <si>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</si>
  <si>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</si>
  <si>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</si>
  <si>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</si>
  <si>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</si>
  <si>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</si>
  <si>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</si>
  <si>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</si>
  <si>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</si>
  <si>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</si>
  <si>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</si>
  <si>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</si>
  <si>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</si>
  <si>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</si>
  <si>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</si>
  <si>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</si>
  <si>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</si>
  <si>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</si>
  <si>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</si>
  <si>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</si>
  <si>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</si>
  <si>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</si>
  <si>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</si>
  <si>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</si>
  <si>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</si>
  <si>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</si>
  <si>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</si>
  <si>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</si>
  <si>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</si>
  <si>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</si>
  <si>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</si>
  <si>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</si>
  <si>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</si>
  <si>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</si>
  <si>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</si>
  <si>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</si>
  <si>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</si>
  <si>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</si>
  <si>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</si>
  <si>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</si>
  <si>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</si>
  <si>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</si>
  <si>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</si>
  <si>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</si>
  <si>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</si>
  <si>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</si>
  <si>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</si>
  <si>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</si>
  <si>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</si>
  <si>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</si>
  <si>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</si>
  <si>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</si>
  <si>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</si>
  <si>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</si>
  <si>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</si>
  <si>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</si>
  <si>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</si>
  <si>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</si>
  <si>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</si>
  <si>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</si>
  <si>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</si>
  <si>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</si>
  <si>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</si>
  <si>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</si>
  <si>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</si>
  <si>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</si>
  <si>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</si>
  <si>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</si>
  <si>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</si>
  <si>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</si>
  <si>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</si>
  <si>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</si>
  <si>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</si>
  <si>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</si>
  <si>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</si>
  <si>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</si>
  <si>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</si>
  <si>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</si>
  <si>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</si>
  <si>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</si>
  <si>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</si>
  <si>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</si>
  <si>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</si>
  <si>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</si>
  <si>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</si>
  <si>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</si>
  <si>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</si>
  <si>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</si>
  <si>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</si>
  <si>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</si>
  <si>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</si>
  <si>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</si>
  <si>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</si>
  <si>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</si>
  <si>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</si>
  <si>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</si>
  <si>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</si>
  <si>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</si>
  <si>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</si>
  <si>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</si>
  <si>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</si>
  <si>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</si>
  <si>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</si>
  <si>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</si>
  <si>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</si>
  <si>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</si>
  <si>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</si>
  <si>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</si>
  <si>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</si>
  <si>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</si>
  <si>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</si>
  <si>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</si>
  <si>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</si>
  <si>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</si>
  <si>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</si>
  <si>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</si>
  <si>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</si>
  <si>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</si>
  <si>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</si>
  <si>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</si>
  <si>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</si>
  <si>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</si>
  <si>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</si>
  <si>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</si>
  <si>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</si>
  <si>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</si>
  <si>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</si>
  <si>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</si>
  <si>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</si>
  <si>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</si>
  <si>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</si>
  <si>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</si>
  <si>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</si>
  <si>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</si>
  <si>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</si>
  <si>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</si>
  <si>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</si>
  <si>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</si>
  <si>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</si>
  <si>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</si>
  <si>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</si>
  <si>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</si>
  <si>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</si>
  <si>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</si>
  <si>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</si>
  <si>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</si>
  <si>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</si>
  <si>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</si>
  <si>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</si>
  <si>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</si>
  <si>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</si>
  <si>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</si>
  <si>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</si>
  <si>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</si>
  <si>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</si>
  <si>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</si>
  <si>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</si>
  <si>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</si>
  <si>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</si>
  <si>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</si>
  <si>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</si>
  <si>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</si>
  <si>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</si>
  <si>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</si>
  <si>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</si>
  <si>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</si>
  <si>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</si>
  <si>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</si>
  <si>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</si>
  <si>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</si>
  <si>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</si>
  <si>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</si>
  <si>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</si>
  <si>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</si>
  <si>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</si>
  <si>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</si>
  <si>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</si>
  <si>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</si>
  <si>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</si>
  <si>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</si>
  <si>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</si>
  <si>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</si>
  <si>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</si>
  <si>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</si>
  <si>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</si>
  <si>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</si>
  <si>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</si>
  <si>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</si>
  <si>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</si>
  <si>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</si>
  <si>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</si>
  <si>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</si>
  <si>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</si>
  <si>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</si>
  <si>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</si>
  <si>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</si>
  <si>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</si>
  <si>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</si>
  <si>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</si>
  <si>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</si>
  <si>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</si>
  <si>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</si>
  <si>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</si>
  <si>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</si>
  <si>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</si>
  <si>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</si>
  <si>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</si>
  <si>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</si>
  <si>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</si>
  <si>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</si>
  <si>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</si>
  <si>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</si>
  <si>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</si>
  <si>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</si>
  <si>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</si>
  <si>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</si>
  <si>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</si>
  <si>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</si>
  <si>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</si>
  <si>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</si>
  <si>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</si>
  <si>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</si>
  <si>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</si>
  <si>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</si>
  <si>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</si>
  <si>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</si>
  <si>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</si>
  <si>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</si>
  <si>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</si>
  <si>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</si>
  <si>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</si>
  <si>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</si>
  <si>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</si>
  <si>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</si>
  <si>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</si>
  <si>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</si>
  <si>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</si>
  <si>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</si>
  <si>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</si>
  <si>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</si>
  <si>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</si>
  <si>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</si>
  <si>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</si>
  <si>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</si>
  <si>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</si>
  <si>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</si>
  <si>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</si>
  <si>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</si>
  <si>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</si>
  <si>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</si>
  <si>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</si>
  <si>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</si>
  <si>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</si>
  <si>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</si>
  <si>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</si>
  <si>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</si>
  <si>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</si>
  <si>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</si>
  <si>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</si>
  <si>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</si>
  <si>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</si>
  <si>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</si>
  <si>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</si>
  <si>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</si>
  <si>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</si>
  <si>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</si>
  <si>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</si>
  <si>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</si>
  <si>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</si>
  <si>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</si>
  <si>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</si>
  <si>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</si>
  <si>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</si>
  <si>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</si>
  <si>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</si>
  <si>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</si>
  <si>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</si>
  <si>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</si>
  <si>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</si>
  <si>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</si>
  <si>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</si>
  <si>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</si>
  <si>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</si>
  <si>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</si>
  <si>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</si>
  <si>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</si>
  <si>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</si>
  <si>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</si>
  <si>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</si>
  <si>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</si>
  <si>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</si>
  <si>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</si>
  <si>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</si>
  <si>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</si>
  <si>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</si>
  <si>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</si>
  <si>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</si>
  <si>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</si>
  <si>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</si>
  <si>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</si>
  <si>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</si>
  <si>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</si>
  <si>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</si>
  <si>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</si>
  <si>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</si>
  <si>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</si>
  <si>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</si>
  <si>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</si>
  <si>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</si>
  <si>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</si>
  <si>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</si>
  <si>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</si>
  <si>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</si>
  <si>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</si>
  <si>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</si>
  <si>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</si>
  <si>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</si>
  <si>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</si>
  <si>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</si>
  <si>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</si>
  <si>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</si>
  <si>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</si>
  <si>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</si>
  <si>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</si>
  <si>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</si>
  <si>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</si>
  <si>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</si>
  <si>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</si>
  <si>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</si>
  <si>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</si>
  <si>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</si>
  <si>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</si>
  <si>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</si>
  <si>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</si>
  <si>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</si>
  <si>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</si>
  <si>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</si>
  <si>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</si>
  <si>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</si>
  <si>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</si>
  <si>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</si>
  <si>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</si>
  <si>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</si>
  <si>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</si>
  <si>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</si>
  <si>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</si>
  <si>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</si>
  <si>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</si>
  <si>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</si>
  <si>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</si>
  <si>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</si>
  <si>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</si>
  <si>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</si>
  <si>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</si>
  <si>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</si>
  <si>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</si>
  <si>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</si>
  <si>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</si>
  <si>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</si>
  <si>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</si>
  <si>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</si>
  <si>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</si>
  <si>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</si>
  <si>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</si>
  <si>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</si>
  <si>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</si>
  <si>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</si>
  <si>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</si>
  <si>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</si>
  <si>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</si>
  <si>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</si>
  <si>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</si>
  <si>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</si>
  <si>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</si>
  <si>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</si>
  <si>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</si>
  <si>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</si>
  <si>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</si>
  <si>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</si>
  <si>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</si>
  <si>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</si>
  <si>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</si>
  <si>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</si>
  <si>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</si>
  <si>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</si>
  <si>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</si>
  <si>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</si>
  <si>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</si>
  <si>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</si>
  <si>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</si>
  <si>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</si>
  <si>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</si>
  <si>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</si>
  <si>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</si>
  <si>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</si>
  <si>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</si>
  <si>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</si>
  <si>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</si>
  <si>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</si>
  <si>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</si>
  <si>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</si>
  <si>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</si>
  <si>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</si>
  <si>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</si>
  <si>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</si>
  <si>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</si>
  <si>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</si>
  <si>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</si>
  <si>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</si>
  <si>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</si>
  <si>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</si>
  <si>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</si>
  <si>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</si>
  <si>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</si>
  <si>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</si>
  <si>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</si>
  <si>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</si>
  <si>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</si>
  <si>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</si>
  <si>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</si>
  <si>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</si>
  <si>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</si>
  <si>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</si>
  <si>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</si>
  <si>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</si>
  <si>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</si>
  <si>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</si>
  <si>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</si>
  <si>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</si>
  <si>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</si>
  <si>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</si>
  <si>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</si>
  <si>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</si>
  <si>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</si>
  <si>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</si>
  <si>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</si>
  <si>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</si>
  <si>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</si>
  <si>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</si>
  <si>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</si>
  <si>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</si>
  <si>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</si>
  <si>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</si>
  <si>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</si>
  <si>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</si>
  <si>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</si>
  <si>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</si>
  <si>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</si>
  <si>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</si>
  <si>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</si>
  <si>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</si>
  <si>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</si>
  <si>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</si>
  <si>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</si>
  <si>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</si>
  <si>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</si>
  <si>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</si>
  <si>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</si>
  <si>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</si>
  <si>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</si>
  <si>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</si>
  <si>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</si>
  <si>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</si>
  <si>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</si>
  <si>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</si>
  <si>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</si>
  <si>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</si>
  <si>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</si>
  <si>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</si>
  <si>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</si>
  <si>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</si>
  <si>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</si>
  <si>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</si>
  <si>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</si>
  <si>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</si>
  <si>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</si>
  <si>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</si>
  <si>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</si>
  <si>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</si>
  <si>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</si>
  <si>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</si>
  <si>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</si>
  <si>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</si>
  <si>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</si>
  <si>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</si>
  <si>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</si>
  <si>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</si>
  <si>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</si>
  <si>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</si>
  <si>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</si>
  <si>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</si>
  <si>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</si>
  <si>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</si>
  <si>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</si>
  <si>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</si>
  <si>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</si>
  <si>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</si>
  <si>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</si>
  <si>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</si>
  <si>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</si>
  <si>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</si>
  <si>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</si>
  <si>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</si>
  <si>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</si>
  <si>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</si>
  <si>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</si>
  <si>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</si>
  <si>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</si>
  <si>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</si>
  <si>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</si>
  <si>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</si>
  <si>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</si>
  <si>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</si>
  <si>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</si>
  <si>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</si>
  <si>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</si>
  <si>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</si>
  <si>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</si>
  <si>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</si>
  <si>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</si>
  <si>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</si>
  <si>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</si>
  <si>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</si>
  <si>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</si>
  <si>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</si>
  <si>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</si>
  <si>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</si>
  <si>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</si>
  <si>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</si>
  <si>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</si>
  <si>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</si>
  <si>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</si>
  <si>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</si>
  <si>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</si>
  <si>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</si>
  <si>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</si>
  <si>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</si>
  <si>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</si>
  <si>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</si>
  <si>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</si>
  <si>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</si>
  <si>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</si>
  <si>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</si>
  <si>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</si>
  <si>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</si>
  <si>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</si>
  <si>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</si>
  <si>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</si>
  <si>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</si>
  <si>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</si>
  <si>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</si>
  <si>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</si>
  <si>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</si>
  <si>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</si>
  <si>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</si>
  <si>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</si>
  <si>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</si>
  <si>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</si>
  <si>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</si>
  <si>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</si>
  <si>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</si>
  <si>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</si>
  <si>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</si>
  <si>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</si>
  <si>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</si>
  <si>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</si>
  <si>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</si>
  <si>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</si>
  <si>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</si>
  <si>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</si>
  <si>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</si>
  <si>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</si>
  <si>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</si>
  <si>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</si>
  <si>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</si>
  <si>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</si>
  <si>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</si>
  <si>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</si>
  <si>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</si>
  <si>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</si>
  <si>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</si>
  <si>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</si>
  <si>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</si>
  <si>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</si>
  <si>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</si>
  <si>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</si>
  <si>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</si>
  <si>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</si>
  <si>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</si>
  <si>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</si>
  <si>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</si>
  <si>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</si>
  <si>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</si>
  <si>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</si>
  <si>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</si>
  <si>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</si>
  <si>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</si>
  <si>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</si>
  <si>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</si>
  <si>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</si>
  <si>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</si>
  <si>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</si>
  <si>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</si>
  <si>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</si>
  <si>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</si>
  <si>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</si>
  <si>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</si>
  <si>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</si>
  <si>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</si>
  <si>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</si>
  <si>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</si>
  <si>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</si>
  <si>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</si>
  <si>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</si>
  <si>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</si>
  <si>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</si>
  <si>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</si>
  <si>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</si>
  <si>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</si>
  <si>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</si>
  <si>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</si>
  <si>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</si>
  <si>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</si>
  <si>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</si>
  <si>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</si>
  <si>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</si>
  <si>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</si>
  <si>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</si>
  <si>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</si>
  <si>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</si>
  <si>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</si>
  <si>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</si>
  <si>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</si>
  <si>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</si>
  <si>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</si>
  <si>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</si>
  <si>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</si>
  <si>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</si>
  <si>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</si>
  <si>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</si>
  <si>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</si>
  <si>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</si>
  <si>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</si>
  <si>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</si>
  <si>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</si>
  <si>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</si>
  <si>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</si>
  <si>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</si>
  <si>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</si>
  <si>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</si>
  <si>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</si>
  <si>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</si>
  <si>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</si>
  <si>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</si>
  <si>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</si>
  <si>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</si>
  <si>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</si>
  <si>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</si>
  <si>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</si>
  <si>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</si>
  <si>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</si>
  <si>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</si>
  <si>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</si>
  <si>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</si>
  <si>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</si>
  <si>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</si>
  <si>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</si>
  <si>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</si>
  <si>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</si>
  <si>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</si>
  <si>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</si>
  <si>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</si>
  <si>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</si>
  <si>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</si>
  <si>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</si>
  <si>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</si>
  <si>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</si>
  <si>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</si>
  <si>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</si>
  <si>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</si>
  <si>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</si>
  <si>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</si>
  <si>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</si>
  <si>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</si>
  <si>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</si>
  <si>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</si>
  <si>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</si>
  <si>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</si>
  <si>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</si>
  <si>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</si>
  <si>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</si>
  <si>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</si>
  <si>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</si>
  <si>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</si>
  <si>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</si>
  <si>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</si>
  <si>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</si>
  <si>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</si>
  <si>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</si>
  <si>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</si>
  <si>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</si>
  <si>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</si>
  <si>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</si>
  <si>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</si>
  <si>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</si>
  <si>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</si>
  <si>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</si>
  <si>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</si>
  <si>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</si>
  <si>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</si>
  <si>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</si>
  <si>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</si>
  <si>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</si>
  <si>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</si>
  <si>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</si>
  <si>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</si>
  <si>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</si>
  <si>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</si>
  <si>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</si>
  <si>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</si>
  <si>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</si>
  <si>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</si>
  <si>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</si>
  <si>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</si>
  <si>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</si>
  <si>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</si>
  <si>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</si>
  <si>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</si>
  <si>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</si>
  <si>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</si>
  <si>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</si>
  <si>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</si>
  <si>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</si>
  <si>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</si>
  <si>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</si>
  <si>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</si>
  <si>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</si>
  <si>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</si>
  <si>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</si>
  <si>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</si>
  <si>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</si>
  <si>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</si>
  <si>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</si>
  <si>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</si>
  <si>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</si>
  <si>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</si>
  <si>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</si>
  <si>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</si>
  <si>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</si>
  <si>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</si>
  <si>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</si>
  <si>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</si>
  <si>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</si>
  <si>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</si>
  <si>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</si>
  <si>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</si>
  <si>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</si>
  <si>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</si>
  <si>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</si>
  <si>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</si>
  <si>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</si>
  <si>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</si>
  <si>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</si>
  <si>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</si>
  <si>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</si>
  <si>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</si>
  <si>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</si>
  <si>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</si>
  <si>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</si>
  <si>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</si>
  <si>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</si>
  <si>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</si>
  <si>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</si>
  <si>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</si>
  <si>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</si>
  <si>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</si>
  <si>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</si>
  <si>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</si>
  <si>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</si>
  <si>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</si>
  <si>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</si>
  <si>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</si>
  <si>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</si>
  <si>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</si>
  <si>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</si>
  <si>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</si>
  <si>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</si>
  <si>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</si>
  <si>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</si>
  <si>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</si>
  <si>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</si>
  <si>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</si>
  <si>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</si>
  <si>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</si>
  <si>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</si>
  <si>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</si>
  <si>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</si>
  <si>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</si>
  <si>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</si>
  <si>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</si>
  <si>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</si>
  <si>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</si>
  <si>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</si>
  <si>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</si>
  <si>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</si>
  <si>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</si>
  <si>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</si>
  <si>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</si>
  <si>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</si>
  <si>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</si>
  <si>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</si>
  <si>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</si>
  <si>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</si>
  <si>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</si>
  <si>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</si>
  <si>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</si>
  <si>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</si>
  <si>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</si>
  <si>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</si>
  <si>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</si>
  <si>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</si>
  <si>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</si>
  <si>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</si>
  <si>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</si>
  <si>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</si>
  <si>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</si>
  <si>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</si>
  <si>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</si>
  <si>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</si>
  <si>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</si>
  <si>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</si>
  <si>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</si>
  <si>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</si>
  <si>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</si>
  <si>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</si>
  <si>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</si>
  <si>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</si>
  <si>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</si>
  <si>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</si>
  <si>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</si>
  <si>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</si>
  <si>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</si>
  <si>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</si>
  <si>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</si>
  <si>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</si>
  <si>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</si>
  <si>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</si>
  <si>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</si>
  <si>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</si>
  <si>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</si>
  <si>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</si>
  <si>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</si>
  <si>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</si>
  <si>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</si>
  <si>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</si>
  <si>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</si>
  <si>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</si>
  <si>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</si>
  <si>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</si>
  <si>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</si>
  <si>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</si>
  <si>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</si>
  <si>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</si>
  <si>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</si>
  <si>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</si>
  <si>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</si>
  <si>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</si>
  <si>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</si>
  <si>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</si>
  <si>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</si>
  <si>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</si>
  <si>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</si>
  <si>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</si>
  <si>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</si>
  <si>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</si>
  <si>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</si>
  <si>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</si>
  <si>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</si>
  <si>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</si>
  <si>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</si>
  <si>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</si>
  <si>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</si>
  <si>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</si>
  <si>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</si>
  <si>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</si>
  <si>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</si>
  <si>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</si>
  <si>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</si>
  <si>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</si>
  <si>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</si>
  <si>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</si>
  <si>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</si>
  <si>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</si>
  <si>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</si>
  <si>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</si>
  <si>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</si>
  <si>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</si>
  <si>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</si>
  <si>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</si>
  <si>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</si>
  <si>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</si>
  <si>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</si>
  <si>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</si>
  <si>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</si>
  <si>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</si>
  <si>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</si>
  <si>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</si>
  <si>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</si>
  <si>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</si>
  <si>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</si>
  <si>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</si>
  <si>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</si>
  <si>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</si>
  <si>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</si>
  <si>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</si>
  <si>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</si>
  <si>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</si>
  <si>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</si>
  <si>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</si>
  <si>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</si>
  <si>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</si>
  <si>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</si>
  <si>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</si>
  <si>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</si>
  <si>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</si>
  <si>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</si>
  <si>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</si>
  <si>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</si>
  <si>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</si>
  <si>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</si>
  <si>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</si>
  <si>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</si>
  <si>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</si>
  <si>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</si>
  <si>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</si>
  <si>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</si>
  <si>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</si>
  <si>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</si>
  <si>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</si>
  <si>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</si>
  <si>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</si>
  <si>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</si>
  <si>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</si>
  <si>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</si>
  <si>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</si>
  <si>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</si>
  <si>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</si>
  <si>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</si>
  <si>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</si>
  <si>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</si>
  <si>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</si>
  <si>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</si>
  <si>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</si>
  <si>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</si>
  <si>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</si>
  <si>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</si>
  <si>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</si>
  <si>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</si>
  <si>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</si>
  <si>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</si>
  <si>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</si>
  <si>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</si>
  <si>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</si>
  <si>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</si>
  <si>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</si>
  <si>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</si>
  <si>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</si>
  <si>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</si>
  <si>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</si>
  <si>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</si>
  <si>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</si>
  <si>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</si>
  <si>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</si>
  <si>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</si>
  <si>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</si>
  <si>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</si>
  <si>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</si>
  <si>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</si>
  <si>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</si>
  <si>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</si>
  <si>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</si>
  <si>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</si>
  <si>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</si>
  <si>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</si>
  <si>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</si>
  <si>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</si>
  <si>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</si>
  <si>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</si>
  <si>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</si>
  <si>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</si>
  <si>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</si>
  <si>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</si>
  <si>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</si>
  <si>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</si>
  <si>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</si>
  <si>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</si>
  <si>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</si>
  <si>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</si>
  <si>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</si>
  <si>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</si>
  <si>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</si>
  <si>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</si>
  <si>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</si>
  <si>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</si>
  <si>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</si>
  <si>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</si>
  <si>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</si>
  <si>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</si>
  <si>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</si>
  <si>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</si>
  <si>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</si>
  <si>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</si>
  <si>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</si>
  <si>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</si>
  <si>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</si>
  <si>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</si>
  <si>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</si>
  <si>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</si>
  <si>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</si>
  <si>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</si>
  <si>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</si>
  <si>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</si>
  <si>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</si>
  <si>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</si>
  <si>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</si>
  <si>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</si>
  <si>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</si>
  <si>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</si>
  <si>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</si>
  <si>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</si>
  <si>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</si>
  <si>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</si>
  <si>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</si>
  <si>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</si>
  <si>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</si>
  <si>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</si>
  <si>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</si>
  <si>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</si>
  <si>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</si>
  <si>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</si>
  <si>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</si>
  <si>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</si>
  <si>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</si>
  <si>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</si>
  <si>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</si>
  <si>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</si>
  <si>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</si>
  <si>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</si>
  <si>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</si>
  <si>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</si>
  <si>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</si>
  <si>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</si>
  <si>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</si>
  <si>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</si>
  <si>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</si>
  <si>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</si>
  <si>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</si>
  <si>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</si>
  <si>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</si>
  <si>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</si>
  <si>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</si>
  <si>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</si>
  <si>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</si>
  <si>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</si>
  <si>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</si>
  <si>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</si>
  <si>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</si>
  <si>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</si>
  <si>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</si>
  <si>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</si>
  <si>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</si>
  <si>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</si>
  <si>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</si>
  <si>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</si>
  <si>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</si>
  <si>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</si>
  <si>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</si>
  <si>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</si>
  <si>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</si>
  <si>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</si>
  <si>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</si>
  <si>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</si>
  <si>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</si>
  <si>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</si>
  <si>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</si>
  <si>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</si>
  <si>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</si>
  <si>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</si>
  <si>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</si>
  <si>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</si>
  <si>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</si>
  <si>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</si>
  <si>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</si>
  <si>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</si>
  <si>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</si>
  <si>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</si>
  <si>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</si>
  <si>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</si>
  <si>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</si>
  <si>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</si>
  <si>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</si>
  <si>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</si>
  <si>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</si>
  <si>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</si>
  <si>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</si>
  <si>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</si>
  <si>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</si>
  <si>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</si>
  <si>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</si>
  <si>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</si>
  <si>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</si>
  <si>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</si>
  <si>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</si>
  <si>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</si>
  <si>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</si>
  <si>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</si>
  <si>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</si>
  <si>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</si>
  <si>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</si>
  <si>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</si>
  <si>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</si>
  <si>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</si>
  <si>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</si>
  <si>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</si>
  <si>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</si>
  <si>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</si>
  <si>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</si>
  <si>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</si>
  <si>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</si>
  <si>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</si>
  <si>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</si>
  <si>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</si>
  <si>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</si>
  <si>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</si>
  <si>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</si>
  <si>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</si>
  <si>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</si>
  <si>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</si>
  <si>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</si>
  <si>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</si>
  <si>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</si>
  <si>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</si>
  <si>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</si>
  <si>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</si>
  <si>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</si>
  <si>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</si>
  <si>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</si>
  <si>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</si>
  <si>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</si>
  <si>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</si>
  <si>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</si>
  <si>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</si>
  <si>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</si>
  <si>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</si>
  <si>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</si>
  <si>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</si>
  <si>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</si>
  <si>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</si>
  <si>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</si>
  <si>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</si>
  <si>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</si>
  <si>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</si>
  <si>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</si>
  <si>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</si>
  <si>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</si>
  <si>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</si>
  <si>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</si>
  <si>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</si>
  <si>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</si>
  <si>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</si>
  <si>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</si>
  <si>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</si>
  <si>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</si>
  <si>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</si>
  <si>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</si>
  <si>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</si>
  <si>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</si>
  <si>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</si>
  <si>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</si>
  <si>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</si>
  <si>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</si>
  <si>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</si>
  <si>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</si>
  <si>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</si>
  <si>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</si>
  <si>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</si>
  <si>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</si>
  <si>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</si>
  <si>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</si>
  <si>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</si>
  <si>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</si>
  <si>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</si>
  <si>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</si>
  <si>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</si>
  <si>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</si>
  <si>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</si>
  <si>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</si>
  <si>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</si>
  <si>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</si>
  <si>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</si>
  <si>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</si>
  <si>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</si>
  <si>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</si>
  <si>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</si>
  <si>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</si>
  <si>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</si>
  <si>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</si>
  <si>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</si>
  <si>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</si>
  <si>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</si>
  <si>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</si>
  <si>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</si>
  <si>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</si>
  <si>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</si>
  <si>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</si>
  <si>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</si>
  <si>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</si>
  <si>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</si>
  <si>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</si>
  <si>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</si>
  <si>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</si>
  <si>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</si>
  <si>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</si>
  <si>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</si>
  <si>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</si>
  <si>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</si>
  <si>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</si>
  <si>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</si>
  <si>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</si>
  <si>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</si>
  <si>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</si>
  <si>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</si>
  <si>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</si>
  <si>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</si>
  <si>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</si>
  <si>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</si>
  <si>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</si>
  <si>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</si>
  <si>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</si>
  <si>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</si>
  <si>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</si>
  <si>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</si>
  <si>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</si>
  <si>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</si>
  <si>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</si>
  <si>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</si>
  <si>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</si>
  <si>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</si>
  <si>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</si>
  <si>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</si>
  <si>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</si>
  <si>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</si>
  <si>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</si>
  <si>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</si>
  <si>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</si>
  <si>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</si>
  <si>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</si>
  <si>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</si>
  <si>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</si>
  <si>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</si>
  <si>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</si>
  <si>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</si>
  <si>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</si>
  <si>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</si>
  <si>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</si>
  <si>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</si>
  <si>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</si>
  <si>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</si>
  <si>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</si>
  <si>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</si>
  <si>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</si>
  <si>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</si>
  <si>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</si>
  <si>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</si>
  <si>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</si>
  <si>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</si>
  <si>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</si>
  <si>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</si>
  <si>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</si>
  <si>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</si>
  <si>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</si>
  <si>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</si>
  <si>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</si>
  <si>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</si>
  <si>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</si>
  <si>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</si>
  <si>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</si>
  <si>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</si>
  <si>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</si>
  <si>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</si>
  <si>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</si>
  <si>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</si>
  <si>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</si>
  <si>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</si>
  <si>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</si>
  <si>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</si>
  <si>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</si>
  <si>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</si>
  <si>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</si>
  <si>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</si>
  <si>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</si>
  <si>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</si>
  <si>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</si>
  <si>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</si>
  <si>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</si>
  <si>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</si>
  <si>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</si>
  <si>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</si>
  <si>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</si>
  <si>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</si>
  <si>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</si>
  <si>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</si>
  <si>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</si>
  <si>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</si>
  <si>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</si>
  <si>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</si>
  <si>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</si>
  <si>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</si>
  <si>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</si>
  <si>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</si>
  <si>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</si>
  <si>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</si>
  <si>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</si>
  <si>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</si>
  <si>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</si>
  <si>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</si>
  <si>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</si>
  <si>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</si>
  <si>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</si>
  <si>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</si>
  <si>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</si>
  <si>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</si>
  <si>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</si>
  <si>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</si>
  <si>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</si>
  <si>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</si>
  <si>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</si>
  <si>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</si>
  <si>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</si>
  <si>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</si>
  <si>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</si>
  <si>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</si>
  <si>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</si>
  <si>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</si>
  <si>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</si>
  <si>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</si>
  <si>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</si>
  <si>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</si>
  <si>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</si>
  <si>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</si>
  <si>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</si>
  <si>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</si>
  <si>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</si>
  <si>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</si>
  <si>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</si>
  <si>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</si>
  <si>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</si>
  <si>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</si>
  <si>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</si>
  <si>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</si>
  <si>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</si>
  <si>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</si>
  <si>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</si>
  <si>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</si>
  <si>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</si>
  <si>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</si>
  <si>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</si>
  <si>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</si>
  <si>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</si>
  <si>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</si>
  <si>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</si>
  <si>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</si>
  <si>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</si>
  <si>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</si>
  <si>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</si>
  <si>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</si>
  <si>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</si>
  <si>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</si>
  <si>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</si>
  <si>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</si>
  <si>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</si>
  <si>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</si>
  <si>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</si>
  <si>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</si>
  <si>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</si>
  <si>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</si>
  <si>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</si>
  <si>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</si>
  <si>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</si>
  <si>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</si>
  <si>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</si>
  <si>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</si>
  <si>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</si>
  <si>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</si>
  <si>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</si>
  <si>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</si>
  <si>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</si>
  <si>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</si>
  <si>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</si>
  <si>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</si>
  <si>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</si>
  <si>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</si>
  <si>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</si>
  <si>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</si>
  <si>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</si>
  <si>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</si>
  <si>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</si>
  <si>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</si>
  <si>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</si>
  <si>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</si>
  <si>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</si>
  <si>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</si>
  <si>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</si>
  <si>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</si>
  <si>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</si>
  <si>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</si>
  <si>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</si>
  <si>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</si>
  <si>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</si>
  <si>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</si>
  <si>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</si>
  <si>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</si>
  <si>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</si>
  <si>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</si>
  <si>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</si>
  <si>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</si>
  <si>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</si>
  <si>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</si>
  <si>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</si>
  <si>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</si>
  <si>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</si>
  <si>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</si>
  <si>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</si>
  <si>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</si>
  <si>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</si>
  <si>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</si>
  <si>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</si>
  <si>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</si>
  <si>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</si>
  <si>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</si>
  <si>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</si>
  <si>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</si>
  <si>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</si>
  <si>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</si>
  <si>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</si>
  <si>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</si>
  <si>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</si>
  <si>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</si>
  <si>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</si>
  <si>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</si>
  <si>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</si>
  <si>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</si>
  <si>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</si>
  <si>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</si>
  <si>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</si>
  <si>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</si>
  <si>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</si>
  <si>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</si>
  <si>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</si>
  <si>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</si>
  <si>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</si>
  <si>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</si>
  <si>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</si>
  <si>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</si>
  <si>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</si>
  <si>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</si>
  <si>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</si>
  <si>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</si>
  <si>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</si>
  <si>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</si>
  <si>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</si>
  <si>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</si>
  <si>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</si>
  <si>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</si>
  <si>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</si>
  <si>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</si>
  <si>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</si>
  <si>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</si>
  <si>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</si>
  <si>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</si>
  <si>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</si>
  <si>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</si>
  <si>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</si>
  <si>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</si>
  <si>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</si>
  <si>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</si>
  <si>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</si>
  <si>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</si>
  <si>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</si>
  <si>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</si>
  <si>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</si>
  <si>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</si>
  <si>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</si>
  <si>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</si>
  <si>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</si>
  <si>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</si>
  <si>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</si>
  <si>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</si>
  <si>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</si>
  <si>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</si>
  <si>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</si>
  <si>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</si>
  <si>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</si>
  <si>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</si>
  <si>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</si>
  <si>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</si>
  <si>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</si>
  <si>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</si>
  <si>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</si>
  <si>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</si>
  <si>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</si>
  <si>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</si>
  <si>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</si>
  <si>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</si>
  <si>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</si>
  <si>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</si>
  <si>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</si>
  <si>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</si>
  <si>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</si>
  <si>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</si>
  <si>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</si>
  <si>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</si>
  <si>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</si>
  <si>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</si>
  <si>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</si>
  <si>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</si>
  <si>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</si>
  <si>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</si>
  <si>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</si>
  <si>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</si>
  <si>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</si>
  <si>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</si>
  <si>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</si>
  <si>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</si>
  <si>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</si>
  <si>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</si>
  <si>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</si>
  <si>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</si>
  <si>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</si>
  <si>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</si>
  <si>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</si>
  <si>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</si>
  <si>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</si>
  <si>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</si>
  <si>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</si>
  <si>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</si>
  <si>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</si>
  <si>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</si>
  <si>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</si>
  <si>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</si>
  <si>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</si>
  <si>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</si>
  <si>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</si>
  <si>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</si>
  <si>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</si>
  <si>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</si>
  <si>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</si>
  <si>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</si>
  <si>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</si>
  <si>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</si>
  <si>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</si>
  <si>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</si>
  <si>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</si>
  <si>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</si>
  <si>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</si>
  <si>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</si>
  <si>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</si>
  <si>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</si>
  <si>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</si>
  <si>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</si>
  <si>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</si>
  <si>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</si>
  <si>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</si>
  <si>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</si>
  <si>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</si>
  <si>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</si>
  <si>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</si>
  <si>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</si>
  <si>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</si>
  <si>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</si>
  <si>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</si>
  <si>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</si>
  <si>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</si>
  <si>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</si>
  <si>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</si>
  <si>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</si>
  <si>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</si>
  <si>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</si>
  <si>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</si>
  <si>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</si>
  <si>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</si>
  <si>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</si>
  <si>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</si>
  <si>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</si>
  <si>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</si>
  <si>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</si>
  <si>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</si>
  <si>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</si>
  <si>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</si>
  <si>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</si>
  <si>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</si>
  <si>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</si>
  <si>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</si>
  <si>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</si>
  <si>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</si>
  <si>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</si>
  <si>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</si>
  <si>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</si>
  <si>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</si>
  <si>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</si>
  <si>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</si>
  <si>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</si>
  <si>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</si>
  <si>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</si>
  <si>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</si>
  <si>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</si>
  <si>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</si>
  <si>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</si>
  <si>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</si>
  <si>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</si>
  <si>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</si>
  <si>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</si>
  <si>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</si>
  <si>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</si>
  <si>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</si>
  <si>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</si>
  <si>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</si>
  <si>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</si>
  <si>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</si>
  <si>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</si>
  <si>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</si>
  <si>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</si>
  <si>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</si>
  <si>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</si>
  <si>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</si>
  <si>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</si>
  <si>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</si>
  <si>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</si>
  <si>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</si>
  <si>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</si>
  <si>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</si>
  <si>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</si>
  <si>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</si>
  <si>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</si>
  <si>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</si>
  <si>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</si>
  <si>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</si>
  <si>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</si>
  <si>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</si>
  <si>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</si>
  <si>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</si>
  <si>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</si>
  <si>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</si>
  <si>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</si>
  <si>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</si>
  <si>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</si>
  <si>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</si>
  <si>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</si>
  <si>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</si>
  <si>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</si>
  <si>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</si>
  <si>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</si>
  <si>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</si>
  <si>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</si>
  <si>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</si>
  <si>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</si>
  <si>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</si>
  <si>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</si>
  <si>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</si>
  <si>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</si>
  <si>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</si>
  <si>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</si>
  <si>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</si>
  <si>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</si>
  <si>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</si>
  <si>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</si>
  <si>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</si>
  <si>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</si>
  <si>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</si>
  <si>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</si>
  <si>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</si>
  <si>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</si>
  <si>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</si>
  <si>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</si>
  <si>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</si>
  <si>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</si>
  <si>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</si>
  <si>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</si>
  <si>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</si>
  <si>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</si>
  <si>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</si>
  <si>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</si>
  <si>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</si>
  <si>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</si>
  <si>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</si>
  <si>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</si>
  <si>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</si>
  <si>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</si>
  <si>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</si>
  <si>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</si>
  <si>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</si>
  <si>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</si>
  <si>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</si>
  <si>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</si>
  <si>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</si>
  <si>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</si>
  <si>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</si>
  <si>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</si>
  <si>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</si>
  <si>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</si>
  <si>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</si>
  <si>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</si>
  <si>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</si>
  <si>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</si>
  <si>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</si>
  <si>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</si>
  <si>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</si>
  <si>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</si>
  <si>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</si>
  <si>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</si>
  <si>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</si>
  <si>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</si>
  <si>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</si>
  <si>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</si>
  <si>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</si>
  <si>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</si>
  <si>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</si>
  <si>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</si>
  <si>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</si>
  <si>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</si>
  <si>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</si>
  <si>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</si>
  <si>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</si>
  <si>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</si>
  <si>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</si>
  <si>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</si>
  <si>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</si>
  <si>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</si>
  <si>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</si>
  <si>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</si>
  <si>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</si>
  <si>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</si>
  <si>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</si>
  <si>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</si>
  <si>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</si>
  <si>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</si>
  <si>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</si>
  <si>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</si>
  <si>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</si>
  <si>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</si>
  <si>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</si>
  <si>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</si>
  <si>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</si>
  <si>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</si>
  <si>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</si>
  <si>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</si>
  <si>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</si>
  <si>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</si>
  <si>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</si>
  <si>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</si>
  <si>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</si>
  <si>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</si>
  <si>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</si>
  <si>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</si>
  <si>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</si>
  <si>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</si>
  <si>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</si>
  <si>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</si>
  <si>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</si>
  <si>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</si>
  <si>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</si>
  <si>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</si>
  <si>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</si>
  <si>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</si>
  <si>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</si>
  <si>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</si>
  <si>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</si>
  <si>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</si>
  <si>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</si>
  <si>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</si>
  <si>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</si>
  <si>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</si>
  <si>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</si>
  <si>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</si>
  <si>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</si>
  <si>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</si>
  <si>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</si>
  <si>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</si>
  <si>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</si>
  <si>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</si>
  <si>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</si>
  <si>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</si>
  <si>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</si>
  <si>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</si>
  <si>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</si>
  <si>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</si>
  <si>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</si>
  <si>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</si>
  <si>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</si>
  <si>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</si>
  <si>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</si>
  <si>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</si>
  <si>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</si>
  <si>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</si>
  <si>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</si>
  <si>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</si>
  <si>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</si>
  <si>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</si>
  <si>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</si>
  <si>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</si>
  <si>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</si>
  <si>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</si>
  <si>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</si>
  <si>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</si>
  <si>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</si>
  <si>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</si>
  <si>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</si>
  <si>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</si>
  <si>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</si>
  <si>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</si>
  <si>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</si>
  <si>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</si>
  <si>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</si>
  <si>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</si>
  <si>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</si>
  <si>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</si>
  <si>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</si>
  <si>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</si>
  <si>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</si>
  <si>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</si>
  <si>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</si>
  <si>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</si>
  <si>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</si>
  <si>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</si>
  <si>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</si>
  <si>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</si>
  <si>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</si>
  <si>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</si>
  <si>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</si>
  <si>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</si>
  <si>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</si>
  <si>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</si>
  <si>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</si>
  <si>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</si>
  <si>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</si>
  <si>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</si>
  <si>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</si>
  <si>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</si>
  <si>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</si>
  <si>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</si>
  <si>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</si>
  <si>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</si>
  <si>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</si>
  <si>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</si>
  <si>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</si>
  <si>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</si>
  <si>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</si>
  <si>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</si>
  <si>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</si>
  <si>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</si>
  <si>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</si>
  <si>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</si>
  <si>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</si>
  <si>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</si>
  <si>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</si>
  <si>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</si>
  <si>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</si>
  <si>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</si>
  <si>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</si>
  <si>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</si>
  <si>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</si>
  <si>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</si>
  <si>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</si>
  <si>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</si>
  <si>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</si>
  <si>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</si>
  <si>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</si>
  <si>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</si>
  <si>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</si>
  <si>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</si>
  <si>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</si>
  <si>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</si>
  <si>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</si>
  <si>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</si>
  <si>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</si>
  <si>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</si>
  <si>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</si>
  <si>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</si>
  <si>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</si>
  <si>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</si>
  <si>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</si>
  <si>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</si>
  <si>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</si>
  <si>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</si>
  <si>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</si>
  <si>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</si>
  <si>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</si>
  <si>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</si>
  <si>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</si>
  <si>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</si>
  <si>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</si>
  <si>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</si>
  <si>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</si>
  <si>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</si>
  <si>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</si>
  <si>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</si>
  <si>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</si>
  <si>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</si>
  <si>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</si>
  <si>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</si>
  <si>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</si>
  <si>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</si>
  <si>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</si>
  <si>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</si>
  <si>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</si>
  <si>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</si>
  <si>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</si>
  <si>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</si>
  <si>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</si>
  <si>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</si>
  <si>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</si>
  <si>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</si>
  <si>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</si>
  <si>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</si>
  <si>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</si>
  <si>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</si>
  <si>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</si>
  <si>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</si>
  <si>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</si>
  <si>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</si>
  <si>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</si>
  <si>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</si>
  <si>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</si>
  <si>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</si>
  <si>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</si>
  <si>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</si>
  <si>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</si>
  <si>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</si>
  <si>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</si>
  <si>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</si>
  <si>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</si>
  <si>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</si>
  <si>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</si>
  <si>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</si>
  <si>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</si>
  <si>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</si>
  <si>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</si>
  <si>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</si>
  <si>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</si>
  <si>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</si>
  <si>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</si>
  <si>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</si>
  <si>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</si>
  <si>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</si>
  <si>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</si>
  <si>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</si>
  <si>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</si>
  <si>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</si>
  <si>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</si>
  <si>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</si>
  <si>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</si>
  <si>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</si>
  <si>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</si>
  <si>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</si>
  <si>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</si>
  <si>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</si>
  <si>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</si>
  <si>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</si>
  <si>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</si>
  <si>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</si>
  <si>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</si>
  <si>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</si>
  <si>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</si>
  <si>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</si>
  <si>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</si>
  <si>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</si>
  <si>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</si>
  <si>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</si>
  <si>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</si>
  <si>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</si>
  <si>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</si>
  <si>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</si>
  <si>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</si>
  <si>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</si>
  <si>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</si>
  <si>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</si>
  <si>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</si>
  <si>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</si>
  <si>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</si>
  <si>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</si>
  <si>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</si>
  <si>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</si>
  <si>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</si>
  <si>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</si>
  <si>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</si>
  <si>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</si>
  <si>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</si>
  <si>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</si>
  <si>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</si>
  <si>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</si>
  <si>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</si>
  <si>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</si>
  <si>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</si>
  <si>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</si>
  <si>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</si>
  <si>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</si>
  <si>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</si>
  <si>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</si>
  <si>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</si>
  <si>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</si>
  <si>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</si>
  <si>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</si>
  <si>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</si>
  <si>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</si>
  <si>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</si>
  <si>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</si>
  <si>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</si>
  <si>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</si>
  <si>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</si>
  <si>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</si>
  <si>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</si>
  <si>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</si>
  <si>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</si>
  <si>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</si>
  <si>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</si>
  <si>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</si>
  <si>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</si>
  <si>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</si>
  <si>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</si>
  <si>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</si>
  <si>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</si>
  <si>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</si>
  <si>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</si>
  <si>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</si>
  <si>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</si>
  <si>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</si>
  <si>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</si>
  <si>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</si>
  <si>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</si>
  <si>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</si>
  <si>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</si>
  <si>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</si>
  <si>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</si>
  <si>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</si>
  <si>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</si>
  <si>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</si>
  <si>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</si>
  <si>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</si>
  <si>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</si>
  <si>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</si>
  <si>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</si>
  <si>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</si>
  <si>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</si>
  <si>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</si>
  <si>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</si>
  <si>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</si>
  <si>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</si>
  <si>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</si>
  <si>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</si>
  <si>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</si>
  <si>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</si>
  <si>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</si>
  <si>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</si>
  <si>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</si>
  <si>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</si>
  <si>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</si>
  <si>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</si>
  <si>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</si>
  <si>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</si>
  <si>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</si>
  <si>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</si>
  <si>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</si>
  <si>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</si>
  <si>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</si>
  <si>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</si>
  <si>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</si>
  <si>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</si>
  <si>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</si>
  <si>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</si>
  <si>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</si>
  <si>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</si>
  <si>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</si>
  <si>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</si>
  <si>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</si>
  <si>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</si>
  <si>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</si>
  <si>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</si>
  <si>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</si>
  <si>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</si>
  <si>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</si>
  <si>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</si>
  <si>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</si>
  <si>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</si>
  <si>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</si>
  <si>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</si>
  <si>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</si>
  <si>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</si>
  <si>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</si>
  <si>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</si>
  <si>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</si>
  <si>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</si>
  <si>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</si>
  <si>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</si>
  <si>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</si>
  <si>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</si>
  <si>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</si>
  <si>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</si>
  <si>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</si>
  <si>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</si>
  <si>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</si>
  <si>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</si>
  <si>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</si>
  <si>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</si>
  <si>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</si>
  <si>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</si>
  <si>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</si>
  <si>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</si>
  <si>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</si>
  <si>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</si>
  <si>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</si>
  <si>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</si>
  <si>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</si>
  <si>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</si>
  <si>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</si>
  <si>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</si>
  <si>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</si>
  <si>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</si>
  <si>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</si>
  <si>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</si>
  <si>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</si>
  <si>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</si>
  <si>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</si>
  <si>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</si>
  <si>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</si>
  <si>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</si>
  <si>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</si>
  <si>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</si>
  <si>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</si>
  <si>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</si>
  <si>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</si>
  <si>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</si>
  <si>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</si>
  <si>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</si>
  <si>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</si>
  <si>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</si>
  <si>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</si>
  <si>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</si>
  <si>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</si>
  <si>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</si>
  <si>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</si>
  <si>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</si>
  <si>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</si>
  <si>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</si>
  <si>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</si>
  <si>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</si>
  <si>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</si>
  <si>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</si>
  <si>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</si>
  <si>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</si>
  <si>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</si>
  <si>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</si>
  <si>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</si>
  <si>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</si>
  <si>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</si>
  <si>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</si>
  <si>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</si>
  <si>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</si>
  <si>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</si>
  <si>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</si>
  <si>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</si>
  <si>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</si>
  <si>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</si>
  <si>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</si>
  <si>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</si>
  <si>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</si>
  <si>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</si>
  <si>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</si>
  <si>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</si>
  <si>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</si>
  <si>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</si>
  <si>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</si>
  <si>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</si>
  <si>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</si>
  <si>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</si>
  <si>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</si>
  <si>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</si>
  <si>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</si>
  <si>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</si>
  <si>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</si>
  <si>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</si>
  <si>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</si>
  <si>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</si>
  <si>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</si>
  <si>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</si>
  <si>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</si>
  <si>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</si>
  <si>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</si>
  <si>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</si>
  <si>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</si>
  <si>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</si>
  <si>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</si>
  <si>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</si>
  <si>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</si>
  <si>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</si>
  <si>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</si>
  <si>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</si>
  <si>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</si>
  <si>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</si>
  <si>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</si>
  <si>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</si>
  <si>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</si>
  <si>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</si>
  <si>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</si>
  <si>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</si>
  <si>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</si>
  <si>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</si>
  <si>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</si>
  <si>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</si>
  <si>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</si>
  <si>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</si>
  <si>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</si>
  <si>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</si>
  <si>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</si>
  <si>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</si>
  <si>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</si>
  <si>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</si>
  <si>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</si>
  <si>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</si>
  <si>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</si>
  <si>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</si>
  <si>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</si>
  <si>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</si>
  <si>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</si>
  <si>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</si>
  <si>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</si>
  <si>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</si>
  <si>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</si>
  <si>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</si>
  <si>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</si>
  <si>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</si>
  <si>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</si>
  <si>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</si>
  <si>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</si>
  <si>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</si>
  <si>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</si>
  <si>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</si>
  <si>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</si>
  <si>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</si>
  <si>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</si>
  <si>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</si>
  <si>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</si>
  <si>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</si>
  <si>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</si>
  <si>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</si>
  <si>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</si>
  <si>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</si>
  <si>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</si>
  <si>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</si>
  <si>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</si>
  <si>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</si>
  <si>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</si>
  <si>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</si>
  <si>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</si>
  <si>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</si>
  <si>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</si>
  <si>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</si>
  <si>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</si>
  <si>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</si>
  <si>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</si>
  <si>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</si>
  <si>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</si>
  <si>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</si>
  <si>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</si>
  <si>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</si>
  <si>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</si>
  <si>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</si>
  <si>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</si>
  <si>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</si>
  <si>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</si>
  <si>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</si>
  <si>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</si>
  <si>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</si>
  <si>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</si>
  <si>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</si>
  <si>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</si>
  <si>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</si>
  <si>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</si>
  <si>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</si>
  <si>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</si>
  <si>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</si>
  <si>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</si>
  <si>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</si>
  <si>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</si>
  <si>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</si>
  <si>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</si>
  <si>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</si>
  <si>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</si>
  <si>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</si>
  <si>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</si>
  <si>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</si>
  <si>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</si>
  <si>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</si>
  <si>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</si>
  <si>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</si>
  <si>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</si>
  <si>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</si>
  <si>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</si>
  <si>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</si>
  <si>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</si>
  <si>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</si>
  <si>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</si>
  <si>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</si>
  <si>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</si>
  <si>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</si>
  <si>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</si>
  <si>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</si>
  <si>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</si>
  <si>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</si>
  <si>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</si>
  <si>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</si>
  <si>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</si>
  <si>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</si>
  <si>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</si>
  <si>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</si>
  <si>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</si>
  <si>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</si>
  <si>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</si>
  <si>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</si>
  <si>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</si>
  <si>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</si>
  <si>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</si>
  <si>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</si>
  <si>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</si>
  <si>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</si>
  <si>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</si>
  <si>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</si>
  <si>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</si>
  <si>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</si>
  <si>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</si>
  <si>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</si>
  <si>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</si>
  <si>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</si>
  <si>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</si>
  <si>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</si>
  <si>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</si>
  <si>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</si>
  <si>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</si>
  <si>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</si>
  <si>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</si>
  <si>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</si>
  <si>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</si>
  <si>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</si>
  <si>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</si>
  <si>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</si>
  <si>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</si>
  <si>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</si>
  <si>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</si>
  <si>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</si>
  <si>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</si>
  <si>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</si>
  <si>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</si>
  <si>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</si>
  <si>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</si>
  <si>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</si>
  <si>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</si>
  <si>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</si>
  <si>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</si>
  <si>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</si>
  <si>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</si>
  <si>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</si>
  <si>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</si>
  <si>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</si>
  <si>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</si>
  <si>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</si>
  <si>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</si>
  <si>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</si>
  <si>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</si>
  <si>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</si>
  <si>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</si>
  <si>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</si>
  <si>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</si>
  <si>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</si>
  <si>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</si>
  <si>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</si>
  <si>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</si>
  <si>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</si>
  <si>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</si>
  <si>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</si>
  <si>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</si>
  <si>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</si>
  <si>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</si>
  <si>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</si>
  <si>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</si>
  <si>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</si>
  <si>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</si>
  <si>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</si>
  <si>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</si>
  <si>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</si>
  <si>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</si>
  <si>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</si>
  <si>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</si>
  <si>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</si>
  <si>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</si>
  <si>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</si>
  <si>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</si>
  <si>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</si>
  <si>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</si>
  <si>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</si>
  <si>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</si>
  <si>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</si>
  <si>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</si>
  <si>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</si>
  <si>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</si>
  <si>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</si>
  <si>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</si>
  <si>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</si>
  <si>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</si>
  <si>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</si>
  <si>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</si>
  <si>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</si>
  <si>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</si>
  <si>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</si>
  <si>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</si>
  <si>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</si>
  <si>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</si>
  <si>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</si>
  <si>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</si>
  <si>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</si>
  <si>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</si>
  <si>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</si>
  <si>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</si>
  <si>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</si>
  <si>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</si>
  <si>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</si>
  <si>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</si>
  <si>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</si>
  <si>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</si>
  <si>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</si>
  <si>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</si>
  <si>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</si>
  <si>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</si>
  <si>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</si>
  <si>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</si>
  <si>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</si>
  <si>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</si>
  <si>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</si>
  <si>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</si>
  <si>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</si>
  <si>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</si>
  <si>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</si>
  <si>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</si>
  <si>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</si>
  <si>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</si>
  <si>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</si>
  <si>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</si>
  <si>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</si>
  <si>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</si>
  <si>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</si>
  <si>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</si>
  <si>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</si>
  <si>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</si>
  <si>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</si>
  <si>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</si>
  <si>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</si>
  <si>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</si>
  <si>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</si>
  <si>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</si>
  <si>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</si>
  <si>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</si>
  <si>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</si>
  <si>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</si>
  <si>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</si>
  <si>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</si>
  <si>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</si>
  <si>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</si>
  <si>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</si>
  <si>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</si>
  <si>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</si>
  <si>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</si>
  <si>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</si>
  <si>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</si>
  <si>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</si>
  <si>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</si>
  <si>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</si>
  <si>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</si>
  <si>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</si>
  <si>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</si>
  <si>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</si>
  <si>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</si>
  <si>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</si>
  <si>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</si>
  <si>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</si>
  <si>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</si>
  <si>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</si>
  <si>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</si>
  <si>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</si>
  <si>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</si>
  <si>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</si>
  <si>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</si>
  <si>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</si>
  <si>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</si>
  <si>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</si>
  <si>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</si>
  <si>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</si>
  <si>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</si>
  <si>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</si>
  <si>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</si>
  <si>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</si>
  <si>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</si>
  <si>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</si>
  <si>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</si>
  <si>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</si>
  <si>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</si>
  <si>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</si>
  <si>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</si>
  <si>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</si>
  <si>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</si>
  <si>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</si>
  <si>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</si>
  <si>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</si>
  <si>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</si>
  <si>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</si>
  <si>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</si>
  <si>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</si>
  <si>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</si>
  <si>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</si>
  <si>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</si>
  <si>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</si>
  <si>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</si>
  <si>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</si>
  <si>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</si>
  <si>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</si>
  <si>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</si>
  <si>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</si>
  <si>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</si>
  <si>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</si>
  <si>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</si>
  <si>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</si>
  <si>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</si>
  <si>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</si>
  <si>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</si>
  <si>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</si>
  <si>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</si>
  <si>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</si>
  <si>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</si>
  <si>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</si>
  <si>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</si>
  <si>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</si>
  <si>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</si>
  <si>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</si>
  <si>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</si>
  <si>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</si>
  <si>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</si>
  <si>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</si>
  <si>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</si>
  <si>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</si>
  <si>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</si>
  <si>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</si>
  <si>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</si>
  <si>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</si>
  <si>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</si>
  <si>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</si>
  <si>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</si>
  <si>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</si>
  <si>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</si>
  <si>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</si>
  <si>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</si>
  <si>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</si>
  <si>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</si>
  <si>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</si>
  <si>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</si>
  <si>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</si>
  <si>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</si>
  <si>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</si>
  <si>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</si>
  <si>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</si>
  <si>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</si>
  <si>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</si>
  <si>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</si>
  <si>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</si>
  <si>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</si>
  <si>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</si>
  <si>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</si>
  <si>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</si>
  <si>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</si>
  <si>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</si>
  <si>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</si>
  <si>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</si>
  <si>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</si>
  <si>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</si>
  <si>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</si>
  <si>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</si>
  <si>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</si>
  <si>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</si>
  <si>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</si>
  <si>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</si>
  <si>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</si>
  <si>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</si>
  <si>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</si>
  <si>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</si>
  <si>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</si>
  <si>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</si>
  <si>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</si>
  <si>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</si>
  <si>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</si>
  <si>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</si>
  <si>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</si>
  <si>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</si>
  <si>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</si>
  <si>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</si>
  <si>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</si>
  <si>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</si>
  <si>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</si>
  <si>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</si>
  <si>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</si>
  <si>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</si>
  <si>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</si>
  <si>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</si>
  <si>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</si>
  <si>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</si>
  <si>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</si>
  <si>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</si>
  <si>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</si>
  <si>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</si>
  <si>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</si>
  <si>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</si>
  <si>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</si>
  <si>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</si>
  <si>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</si>
  <si>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</si>
  <si>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</si>
  <si>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</si>
  <si>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</si>
  <si>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</si>
  <si>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</si>
  <si>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</si>
  <si>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</si>
  <si>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</si>
  <si>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</si>
  <si>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</si>
  <si>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</si>
  <si>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</si>
  <si>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</si>
  <si>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</si>
  <si>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</si>
  <si>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</si>
  <si>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</si>
  <si>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</si>
  <si>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</si>
  <si>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</si>
  <si>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</si>
  <si>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</si>
  <si>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</si>
  <si>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</si>
  <si>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</si>
  <si>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</si>
  <si>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</si>
  <si>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</si>
  <si>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</si>
  <si>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</si>
  <si>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</si>
  <si>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</si>
  <si>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</si>
  <si>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</si>
  <si>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</si>
  <si>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</si>
  <si>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</si>
  <si>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</si>
  <si>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</si>
  <si>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</si>
  <si>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</si>
  <si>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</si>
  <si>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</si>
  <si>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</si>
  <si>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</si>
  <si>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</si>
  <si>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</si>
  <si>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</si>
  <si>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</si>
  <si>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</si>
  <si>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</si>
  <si>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</si>
  <si>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</si>
  <si>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</si>
  <si>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</si>
  <si>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</si>
  <si>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</si>
  <si>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</si>
  <si>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</si>
  <si>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</si>
  <si>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</si>
  <si>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</si>
  <si>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</si>
  <si>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</si>
  <si>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</si>
  <si>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</si>
  <si>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</si>
  <si>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</si>
  <si>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</si>
  <si>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</si>
  <si>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</si>
  <si>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</si>
  <si>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</si>
  <si>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</si>
  <si>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</si>
  <si>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</si>
  <si>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</si>
  <si>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</si>
  <si>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</si>
  <si>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</si>
  <si>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</si>
  <si>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</si>
  <si>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</si>
  <si>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</si>
  <si>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</si>
  <si>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</si>
  <si>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</si>
  <si>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</si>
  <si>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</si>
  <si>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</si>
  <si>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</si>
  <si>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</si>
  <si>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</si>
  <si>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</si>
  <si>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</si>
  <si>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</si>
  <si>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</si>
  <si>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</si>
  <si>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</si>
  <si>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</si>
  <si>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</si>
  <si>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</si>
  <si>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</si>
  <si>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</si>
  <si>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</si>
  <si>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</si>
  <si>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</si>
  <si>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</si>
  <si>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</si>
  <si>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</si>
  <si>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</si>
  <si>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</si>
  <si>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</si>
  <si>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</si>
  <si>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</si>
  <si>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</si>
  <si>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</si>
  <si>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</si>
  <si>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</si>
  <si>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</si>
  <si>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</si>
  <si>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</si>
  <si>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</si>
  <si>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</si>
  <si>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</si>
  <si>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</si>
  <si>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</si>
  <si>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</si>
  <si>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</si>
  <si>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</si>
  <si>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</si>
  <si>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</si>
  <si>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</si>
  <si>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</si>
  <si>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</si>
  <si>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</si>
  <si>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</si>
  <si>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</si>
  <si>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</si>
  <si>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</si>
  <si>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</si>
  <si>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</si>
  <si>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</si>
  <si>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</si>
  <si>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</si>
  <si>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</si>
  <si>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</si>
  <si>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</si>
  <si>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</si>
  <si>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</si>
  <si>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</si>
  <si>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</si>
  <si>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</si>
  <si>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</si>
  <si>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</si>
  <si>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</si>
  <si>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</si>
  <si>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</si>
  <si>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</si>
  <si>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</si>
  <si>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</si>
  <si>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</si>
  <si>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</si>
  <si>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</si>
  <si>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</si>
  <si>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</si>
  <si>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</si>
  <si>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</si>
  <si>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</si>
  <si>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</si>
  <si>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</si>
  <si>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</si>
  <si>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</si>
  <si>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</si>
  <si>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</si>
  <si>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</si>
  <si>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</si>
  <si>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</si>
  <si>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</si>
  <si>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</si>
  <si>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</si>
  <si>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</si>
  <si>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</si>
  <si>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</si>
  <si>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</si>
  <si>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</si>
  <si>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</si>
  <si>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</si>
  <si>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</si>
  <si>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</si>
  <si>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</si>
  <si>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</si>
  <si>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</si>
  <si>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</si>
  <si>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</si>
  <si>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</si>
  <si>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</si>
  <si>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</si>
  <si>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</si>
  <si>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</si>
  <si>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</si>
  <si>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</si>
  <si>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</si>
  <si>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</si>
  <si>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</si>
  <si>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</si>
  <si>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</si>
  <si>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</si>
  <si>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</si>
  <si>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</si>
  <si>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</si>
  <si>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</si>
  <si>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</si>
  <si>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</si>
  <si>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</si>
  <si>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</si>
  <si>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</si>
  <si>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</si>
  <si>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</si>
  <si>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</si>
  <si>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</si>
  <si>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</si>
  <si>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</si>
  <si>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</si>
  <si>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</si>
  <si>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</si>
  <si>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</si>
  <si>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</si>
  <si>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</si>
  <si>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</si>
  <si>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</si>
  <si>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</si>
  <si>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</si>
  <si>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</si>
  <si>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</si>
  <si>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</si>
  <si>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</si>
  <si>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</si>
  <si>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</si>
  <si>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</si>
  <si>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</si>
  <si>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</si>
  <si>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</si>
  <si>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</si>
  <si>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</si>
  <si>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</si>
  <si>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</si>
  <si>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</si>
  <si>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</si>
  <si>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</si>
  <si>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</si>
  <si>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</si>
  <si>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</si>
  <si>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</si>
  <si>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</si>
  <si>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</si>
  <si>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</si>
  <si>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</si>
  <si>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</si>
  <si>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</si>
  <si>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</si>
  <si>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</si>
  <si>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</si>
  <si>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</si>
  <si>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</si>
  <si>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</si>
  <si>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</si>
  <si>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</si>
  <si>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</si>
  <si>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</si>
  <si>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</si>
  <si>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</si>
  <si>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</si>
  <si>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</si>
  <si>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</si>
  <si>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</si>
  <si>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</si>
  <si>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</si>
  <si>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</si>
  <si>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</si>
  <si>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</si>
  <si>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</si>
  <si>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</si>
  <si>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</si>
  <si>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</si>
  <si>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</si>
  <si>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</si>
  <si>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</si>
  <si>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</si>
  <si>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</si>
  <si>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</si>
  <si>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</si>
  <si>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</si>
  <si>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</si>
  <si>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</si>
  <si>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</si>
  <si>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</si>
  <si>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</si>
  <si>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</si>
  <si>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</si>
  <si>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</si>
  <si>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</si>
  <si>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</si>
  <si>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</si>
  <si>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</si>
  <si>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</si>
  <si>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</si>
  <si>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</si>
  <si>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</si>
  <si>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</si>
  <si>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</si>
  <si>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</si>
  <si>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</si>
  <si>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</si>
  <si>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</si>
  <si>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</si>
  <si>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</si>
  <si>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</si>
  <si>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</si>
  <si>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</si>
  <si>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</si>
  <si>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</si>
  <si>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</si>
  <si>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</si>
  <si>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</si>
  <si>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</si>
  <si>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</si>
  <si>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</si>
  <si>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</si>
  <si>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</si>
  <si>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</si>
  <si>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</si>
  <si>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</si>
  <si>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</si>
  <si>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</si>
  <si>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</si>
  <si>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</si>
  <si>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</si>
  <si>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</si>
  <si>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</si>
  <si>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</si>
  <si>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</si>
  <si>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</si>
  <si>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</si>
  <si>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</si>
  <si>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</si>
  <si>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</si>
  <si>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</si>
  <si>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</si>
  <si>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</si>
  <si>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</si>
  <si>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</si>
  <si>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</si>
  <si>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</si>
  <si>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</si>
  <si>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</si>
  <si>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</si>
  <si>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</si>
  <si>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</si>
  <si>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</si>
  <si>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</si>
  <si>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</si>
  <si>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</si>
  <si>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</si>
  <si>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</si>
  <si>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</si>
  <si>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</si>
  <si>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</si>
  <si>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</si>
  <si>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</si>
  <si>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</si>
  <si>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</si>
  <si>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</si>
  <si>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</si>
  <si>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</si>
  <si>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</si>
  <si>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</si>
  <si>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</si>
  <si>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</si>
  <si>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</si>
  <si>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</si>
  <si>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</si>
  <si>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</si>
  <si>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</si>
  <si>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</si>
  <si>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</si>
  <si>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</si>
  <si>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</si>
  <si>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</si>
  <si>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</si>
  <si>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</si>
  <si>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</si>
  <si>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</si>
  <si>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</si>
  <si>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</si>
  <si>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</si>
  <si>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</si>
  <si>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</si>
  <si>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</si>
  <si>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</si>
  <si>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</si>
  <si>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</si>
  <si>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</si>
  <si>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</si>
  <si>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</si>
  <si>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</si>
  <si>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</si>
  <si>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</si>
  <si>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</si>
  <si>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</si>
  <si>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</si>
  <si>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</si>
  <si>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</si>
  <si>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</si>
  <si>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</si>
  <si>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</si>
  <si>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</si>
  <si>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</si>
  <si>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</si>
  <si>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</si>
  <si>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</si>
  <si>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</si>
  <si>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</si>
  <si>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</si>
  <si>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</si>
  <si>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</si>
  <si>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</si>
  <si>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</si>
  <si>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</si>
  <si>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</si>
  <si>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</si>
  <si>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</si>
  <si>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</si>
  <si>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</si>
  <si>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</si>
  <si>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</si>
  <si>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</si>
  <si>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</si>
  <si>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</si>
  <si>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</si>
  <si>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</si>
  <si>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</si>
  <si>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</si>
  <si>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</si>
  <si>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</si>
  <si>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</si>
  <si>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</si>
  <si>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</si>
  <si>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</si>
  <si>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</si>
  <si>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</si>
  <si>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</si>
  <si>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</si>
  <si>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</si>
  <si>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</si>
  <si>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</si>
  <si>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</si>
  <si>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</si>
  <si>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</si>
  <si>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</si>
  <si>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</si>
  <si>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</si>
  <si>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</si>
  <si>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</si>
  <si>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</si>
  <si>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</si>
  <si>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</si>
  <si>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</si>
  <si>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</si>
  <si>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</si>
  <si>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</si>
  <si>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</si>
  <si>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</si>
  <si>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</si>
  <si>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</si>
  <si>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</si>
  <si>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</si>
  <si>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</si>
  <si>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</si>
  <si>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</si>
  <si>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</si>
  <si>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</si>
  <si>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</si>
  <si>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</si>
  <si>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</si>
  <si>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</si>
  <si>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</si>
  <si>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</si>
  <si>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</si>
  <si>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</si>
  <si>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</si>
  <si>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</si>
  <si>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</si>
  <si>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</si>
  <si>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</si>
  <si>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</si>
  <si>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</si>
  <si>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</si>
  <si>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</si>
  <si>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</si>
  <si>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</si>
  <si>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</si>
  <si>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</si>
  <si>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</si>
  <si>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</si>
  <si>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</si>
  <si>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</si>
  <si>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</si>
  <si>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</si>
  <si>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</si>
  <si>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</si>
  <si>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</si>
  <si>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</si>
  <si>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</si>
  <si>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</si>
  <si>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</si>
  <si>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</si>
  <si>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</si>
  <si>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</si>
  <si>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</si>
  <si>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</si>
  <si>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</si>
  <si>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</si>
  <si>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</si>
  <si>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</si>
  <si>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</si>
  <si>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</si>
  <si>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</si>
  <si>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</si>
  <si>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</si>
  <si>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</si>
  <si>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</si>
  <si>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</si>
  <si>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</si>
  <si>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</si>
  <si>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</si>
  <si>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</si>
  <si>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</si>
  <si>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</si>
  <si>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</si>
  <si>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</si>
  <si>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</si>
  <si>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</si>
  <si>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</si>
  <si>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</si>
  <si>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</si>
  <si>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</si>
  <si>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</si>
  <si>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</si>
  <si>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</si>
  <si>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</si>
  <si>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</si>
  <si>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</si>
  <si>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</si>
  <si>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</si>
  <si>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</si>
  <si>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</si>
  <si>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</si>
  <si>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</si>
  <si>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</si>
  <si>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</si>
  <si>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</si>
  <si>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</si>
  <si>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</si>
  <si>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</si>
  <si>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</si>
  <si>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</si>
  <si>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</si>
  <si>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</si>
  <si>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</si>
  <si>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</si>
  <si>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</si>
  <si>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</si>
  <si>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</si>
  <si>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</si>
  <si>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</si>
  <si>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</si>
  <si>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</si>
  <si>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</si>
  <si>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</si>
  <si>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</si>
  <si>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</si>
  <si>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</si>
  <si>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</si>
  <si>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</si>
  <si>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</si>
  <si>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</si>
  <si>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</si>
  <si>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</si>
  <si>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</si>
  <si>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</si>
  <si>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</si>
  <si>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</si>
  <si>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</si>
  <si>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</si>
  <si>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</si>
  <si>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</si>
  <si>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</si>
  <si>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</si>
  <si>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</si>
  <si>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</si>
  <si>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</si>
  <si>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</si>
  <si>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</si>
  <si>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</si>
  <si>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</si>
  <si>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</si>
  <si>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</si>
  <si>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</si>
  <si>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</si>
  <si>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</si>
  <si>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</si>
  <si>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</si>
  <si>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</si>
  <si>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</si>
  <si>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</si>
  <si>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</si>
  <si>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</si>
  <si>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</si>
  <si>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</si>
  <si>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</si>
  <si>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</si>
  <si>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</si>
  <si>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</si>
  <si>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</si>
  <si>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</si>
  <si>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</si>
  <si>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</si>
  <si>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</si>
  <si>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</si>
  <si>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</si>
  <si>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</si>
  <si>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</si>
  <si>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</si>
  <si>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</si>
  <si>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</si>
  <si>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</si>
  <si>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</si>
  <si>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</si>
  <si>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</si>
  <si>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</si>
  <si>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</si>
  <si>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</si>
  <si>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</si>
  <si>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</si>
  <si>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</si>
  <si>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</si>
  <si>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</si>
  <si>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</si>
  <si>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</si>
  <si>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</si>
  <si>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</si>
  <si>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</si>
  <si>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</si>
  <si>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</si>
  <si>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</si>
  <si>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</si>
  <si>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</si>
  <si>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</si>
  <si>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</si>
  <si>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</si>
  <si>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</si>
  <si>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</si>
  <si>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</si>
  <si>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</si>
  <si>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</si>
  <si>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</si>
  <si>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</si>
  <si>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</si>
  <si>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</si>
  <si>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</si>
  <si>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</si>
  <si>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</si>
  <si>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</si>
  <si>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</si>
  <si>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</si>
  <si>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</si>
  <si>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</si>
  <si>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</si>
  <si>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</si>
  <si>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</si>
  <si>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</si>
  <si>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</si>
  <si>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</si>
  <si>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</si>
  <si>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</si>
  <si>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</si>
  <si>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</si>
  <si>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</si>
  <si>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</si>
  <si>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</si>
  <si>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</si>
  <si>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</si>
  <si>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</si>
  <si>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</si>
  <si>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</si>
  <si>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</si>
  <si>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</si>
  <si>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</si>
  <si>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</si>
  <si>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</si>
  <si>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</si>
  <si>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</si>
  <si>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</si>
  <si>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</si>
  <si>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</si>
  <si>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</si>
  <si>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</si>
  <si>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</si>
  <si>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</si>
  <si>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</si>
  <si>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</si>
  <si>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</si>
  <si>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</si>
  <si>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</si>
  <si>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</si>
  <si>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</si>
  <si>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</si>
  <si>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</si>
  <si>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</si>
  <si>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</si>
  <si>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</si>
  <si>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</si>
  <si>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</si>
  <si>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</si>
  <si>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</si>
  <si>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</si>
  <si>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</si>
  <si>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</si>
  <si>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</si>
  <si>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</si>
  <si>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</si>
  <si>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</si>
  <si>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</si>
  <si>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</si>
  <si>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</si>
  <si>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</si>
  <si>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</si>
  <si>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</si>
  <si>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</si>
  <si>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</si>
  <si>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</si>
  <si>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</si>
  <si>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</si>
  <si>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</si>
  <si>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</si>
  <si>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</si>
  <si>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</si>
  <si>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</si>
  <si>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</si>
  <si>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</si>
  <si>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</si>
  <si>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</si>
  <si>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</si>
  <si>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</si>
  <si>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</si>
  <si>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</si>
  <si>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</si>
  <si>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</si>
  <si>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</si>
  <si>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</si>
  <si>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</si>
  <si>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</si>
  <si>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</si>
  <si>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</si>
  <si>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</si>
  <si>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</si>
  <si>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</si>
  <si>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</si>
  <si>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</si>
  <si>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</si>
  <si>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</si>
  <si>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</si>
  <si>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</si>
  <si>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</si>
  <si>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</si>
  <si>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</si>
  <si>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</si>
  <si>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</si>
  <si>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</si>
  <si>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</si>
  <si>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</si>
  <si>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</si>
  <si>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</si>
  <si>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</si>
  <si>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</si>
  <si>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</si>
  <si>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</si>
  <si>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</si>
  <si>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</si>
  <si>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</si>
  <si>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</si>
  <si>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</si>
  <si>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</si>
  <si>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</si>
  <si>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</si>
  <si>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</si>
  <si>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</si>
  <si>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</si>
  <si>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</si>
  <si>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</si>
  <si>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</si>
  <si>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</si>
  <si>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</si>
  <si>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</si>
  <si>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</si>
  <si>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</si>
  <si>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</si>
  <si>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</si>
  <si>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</si>
  <si>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</si>
  <si>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</si>
  <si>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</si>
  <si>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</si>
  <si>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</si>
  <si>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</si>
  <si>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</si>
  <si>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</si>
  <si>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</si>
  <si>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</si>
  <si>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</si>
  <si>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</si>
  <si>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</si>
  <si>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</si>
  <si>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</si>
  <si>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</si>
  <si>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</si>
  <si>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</si>
  <si>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</si>
  <si>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</si>
  <si>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</si>
  <si>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</si>
  <si>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</si>
  <si>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</si>
  <si>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</si>
  <si>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</si>
  <si>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</si>
  <si>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</si>
  <si>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</si>
  <si>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</si>
  <si>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</si>
  <si>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</si>
  <si>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</si>
  <si>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</si>
  <si>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</si>
  <si>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</si>
  <si>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</si>
  <si>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</si>
  <si>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</si>
  <si>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</si>
  <si>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</si>
  <si>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</si>
  <si>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</si>
  <si>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</si>
  <si>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</si>
  <si>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</si>
  <si>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</si>
  <si>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</si>
  <si>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</si>
  <si>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</si>
  <si>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</si>
  <si>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</si>
  <si>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</si>
  <si>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</si>
  <si>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</si>
  <si>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</si>
  <si>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</si>
  <si>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</si>
  <si>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</si>
  <si>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</si>
  <si>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</si>
  <si>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</si>
  <si>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</si>
  <si>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</si>
  <si>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</si>
  <si>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</si>
  <si>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</si>
  <si>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</si>
  <si>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</si>
  <si>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</si>
  <si>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</si>
  <si>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</si>
  <si>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</si>
  <si>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</si>
  <si>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</si>
  <si>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</si>
  <si>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</si>
  <si>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</si>
  <si>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</si>
  <si>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</si>
  <si>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</si>
  <si>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</si>
  <si>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</si>
  <si>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</si>
  <si>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</si>
  <si>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</si>
  <si>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</si>
  <si>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</si>
  <si>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</si>
  <si>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</si>
  <si>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</si>
  <si>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</si>
  <si>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</si>
  <si>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</si>
  <si>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</si>
  <si>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</si>
  <si>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</si>
  <si>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</si>
  <si>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</si>
  <si>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</si>
  <si>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</si>
  <si>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</si>
  <si>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</si>
  <si>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</si>
  <si>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</si>
  <si>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</si>
  <si>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</si>
  <si>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</si>
  <si>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</si>
  <si>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</si>
  <si>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</si>
  <si>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</si>
  <si>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</si>
  <si>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</si>
  <si>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</si>
  <si>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</si>
  <si>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</si>
  <si>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</si>
  <si>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</si>
  <si>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</si>
  <si>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</si>
  <si>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</si>
  <si>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</si>
  <si>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</si>
  <si>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</si>
  <si>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</si>
  <si>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</si>
  <si>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</si>
  <si>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</si>
  <si>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</si>
  <si>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</si>
  <si>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</si>
  <si>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</si>
  <si>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</si>
  <si>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</si>
  <si>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</si>
  <si>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</si>
  <si>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</si>
  <si>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</si>
  <si>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</si>
  <si>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</si>
  <si>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</si>
  <si>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</si>
  <si>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</si>
  <si>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</si>
  <si>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</si>
  <si>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</si>
  <si>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</si>
  <si>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</si>
  <si>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</si>
  <si>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</si>
  <si>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</si>
  <si>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</si>
  <si>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</si>
  <si>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</si>
  <si>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</si>
  <si>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</si>
  <si>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</si>
  <si>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</si>
  <si>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</si>
  <si>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</si>
  <si>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</si>
  <si>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</si>
  <si>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</si>
  <si>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</si>
  <si>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</si>
  <si>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</si>
  <si>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</si>
  <si>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</si>
  <si>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</si>
  <si>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</si>
  <si>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</si>
  <si>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</si>
  <si>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</si>
  <si>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</si>
  <si>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</si>
  <si>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</si>
  <si>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</si>
  <si>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</si>
  <si>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</si>
  <si>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</si>
  <si>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</si>
  <si>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</si>
  <si>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</si>
  <si>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</si>
  <si>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</si>
  <si>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</si>
  <si>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</si>
  <si>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</si>
  <si>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</si>
  <si>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</si>
  <si>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</si>
  <si>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</si>
  <si>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</si>
  <si>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</si>
  <si>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</si>
  <si>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</si>
  <si>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</si>
  <si>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</si>
  <si>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</si>
  <si>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</si>
  <si>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</si>
  <si>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</si>
  <si>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</si>
  <si>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</si>
  <si>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</si>
  <si>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</si>
  <si>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</si>
  <si>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</si>
  <si>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</si>
  <si>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</si>
  <si>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</si>
  <si>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</si>
  <si>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</si>
  <si>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</si>
  <si>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</si>
  <si>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</si>
  <si>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</si>
  <si>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</si>
  <si>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</si>
  <si>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</si>
  <si>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</si>
  <si>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</si>
  <si>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</si>
  <si>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</si>
  <si>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</si>
  <si>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</si>
  <si>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</si>
  <si>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</si>
  <si>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</si>
  <si>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</si>
  <si>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</si>
  <si>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</si>
  <si>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</si>
  <si>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</si>
  <si>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</si>
  <si>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</si>
  <si>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</si>
  <si>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</si>
  <si>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</si>
  <si>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</si>
  <si>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</si>
  <si>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</si>
  <si>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</si>
  <si>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</si>
  <si>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</si>
  <si>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</si>
  <si>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</si>
  <si>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</si>
  <si>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</si>
  <si>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</si>
  <si>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</si>
  <si>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</si>
  <si>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</si>
  <si>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</si>
  <si>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</si>
  <si>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</si>
  <si>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</si>
  <si>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</si>
  <si>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</si>
  <si>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</si>
  <si>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</si>
  <si>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</si>
  <si>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</si>
  <si>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</si>
  <si>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</si>
  <si>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</si>
  <si>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</si>
  <si>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</si>
  <si>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</si>
  <si>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</si>
  <si>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</si>
  <si>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</si>
  <si>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</si>
  <si>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</si>
  <si>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</si>
  <si>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</si>
  <si>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</si>
  <si>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</si>
  <si>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</si>
  <si>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</si>
  <si>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</si>
  <si>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</si>
  <si>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</si>
  <si>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</si>
  <si>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</si>
  <si>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</si>
  <si>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</si>
  <si>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</si>
  <si>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</si>
  <si>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</si>
  <si>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</si>
  <si>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</si>
  <si>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</si>
  <si>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</si>
  <si>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</si>
  <si>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</si>
  <si>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</si>
  <si>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</si>
  <si>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</si>
  <si>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</si>
  <si>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</si>
  <si>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</si>
  <si>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</si>
  <si>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</si>
  <si>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</si>
  <si>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</si>
  <si>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</si>
  <si>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</si>
  <si>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</si>
  <si>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</si>
  <si>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</si>
  <si>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</si>
  <si>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</si>
  <si>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</si>
  <si>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</si>
  <si>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</si>
  <si>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</si>
  <si>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</si>
  <si>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</si>
  <si>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</si>
  <si>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</si>
  <si>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</si>
  <si>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</si>
  <si>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</si>
  <si>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</si>
  <si>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</si>
  <si>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</si>
  <si>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</si>
  <si>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</si>
  <si>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</si>
  <si>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</si>
  <si>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</si>
  <si>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</si>
  <si>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</si>
  <si>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</si>
  <si>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</si>
  <si>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</si>
  <si>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</si>
  <si>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</si>
  <si>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</si>
  <si>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</si>
  <si>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</si>
  <si>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</si>
  <si>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</si>
  <si>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</si>
  <si>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</si>
  <si>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</si>
  <si>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</si>
  <si>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</si>
  <si>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</si>
  <si>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</si>
  <si>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</si>
  <si>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</si>
  <si>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</si>
  <si>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</si>
  <si>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</si>
  <si>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</si>
  <si>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</si>
  <si>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</si>
  <si>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</si>
  <si>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</si>
  <si>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</si>
  <si>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</si>
  <si>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</si>
  <si>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</si>
  <si>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</si>
  <si>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</si>
  <si>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</si>
  <si>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</si>
  <si>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</si>
  <si>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</si>
  <si>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</si>
  <si>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</si>
  <si>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</si>
  <si>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</si>
  <si>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</si>
  <si>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</si>
  <si>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</si>
  <si>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</si>
  <si>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</si>
  <si>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</si>
  <si>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</si>
  <si>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</si>
  <si>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</si>
  <si>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</si>
  <si>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</si>
  <si>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</si>
  <si>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</si>
  <si>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</si>
  <si>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</si>
  <si>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</si>
  <si>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</si>
  <si>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</si>
  <si>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</si>
  <si>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</si>
  <si>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</si>
  <si>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</si>
  <si>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</si>
  <si>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</si>
  <si>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</si>
  <si>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</si>
  <si>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</si>
  <si>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</si>
  <si>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</si>
  <si>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</si>
  <si>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</si>
  <si>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</si>
  <si>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</si>
  <si>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</si>
  <si>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</si>
  <si>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</si>
  <si>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</si>
  <si>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</si>
  <si>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</si>
  <si>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</si>
  <si>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</si>
  <si>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</si>
  <si>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</si>
  <si>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</si>
  <si>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</si>
  <si>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</si>
  <si>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</si>
  <si>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</si>
  <si>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</si>
  <si>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</si>
  <si>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</si>
  <si>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</si>
  <si>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</si>
  <si>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</si>
  <si>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</si>
  <si>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</si>
  <si>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</si>
  <si>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</si>
  <si>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</si>
  <si>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</si>
  <si>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</si>
  <si>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</si>
  <si>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</si>
  <si>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</si>
  <si>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</si>
  <si>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</si>
  <si>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</si>
  <si>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</si>
  <si>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</si>
  <si>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</si>
  <si>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</si>
  <si>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</si>
  <si>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</si>
  <si>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</si>
  <si>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</si>
  <si>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</si>
  <si>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</si>
  <si>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</si>
  <si>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</si>
  <si>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</si>
  <si>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</si>
  <si>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</si>
  <si>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</si>
  <si>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</si>
  <si>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</si>
  <si>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</si>
  <si>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</si>
  <si>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</si>
  <si>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</si>
  <si>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</si>
  <si>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</si>
  <si>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</si>
  <si>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</si>
  <si>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</si>
  <si>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</si>
  <si>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</si>
  <si>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</si>
  <si>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</si>
  <si>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</si>
  <si>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</si>
  <si>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</si>
  <si>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</si>
  <si>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</si>
  <si>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</si>
  <si>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</si>
  <si>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</si>
  <si>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</si>
  <si>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</si>
  <si>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</si>
  <si>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</si>
  <si>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</si>
  <si>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</si>
  <si>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</si>
  <si>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</si>
  <si>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</si>
  <si>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</si>
  <si>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</si>
  <si>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</si>
  <si>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</si>
  <si>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</si>
  <si>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</si>
  <si>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</si>
  <si>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</si>
  <si>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</si>
  <si>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</si>
  <si>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</si>
  <si>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</si>
  <si>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</si>
  <si>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</si>
  <si>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</si>
  <si>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</si>
  <si>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</si>
  <si>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</si>
  <si>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</si>
  <si>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</si>
  <si>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</si>
  <si>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</si>
  <si>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</si>
  <si>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</si>
  <si>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</si>
  <si>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</si>
  <si>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</si>
  <si>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</si>
  <si>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</si>
  <si>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</si>
  <si>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</si>
  <si>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</si>
  <si>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</si>
  <si>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</si>
  <si>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</si>
  <si>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</si>
  <si>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</si>
  <si>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</si>
  <si>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</si>
  <si>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</si>
  <si>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</si>
  <si>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</si>
  <si>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</si>
  <si>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</si>
  <si>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</si>
  <si>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</si>
  <si>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</si>
  <si>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</si>
  <si>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</si>
  <si>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</si>
  <si>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</si>
  <si>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</si>
  <si>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</si>
  <si>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</si>
  <si>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</si>
  <si>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</si>
  <si>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</si>
  <si>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</si>
  <si>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</si>
  <si>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</si>
  <si>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</si>
  <si>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</si>
  <si>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</si>
  <si>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</si>
  <si>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</si>
  <si>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</si>
  <si>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</si>
  <si>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</si>
  <si>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</si>
  <si>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</si>
  <si>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</si>
  <si>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</si>
  <si>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</si>
  <si>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</si>
  <si>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</si>
  <si>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</si>
  <si>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</si>
  <si>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</si>
  <si>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</si>
  <si>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</si>
  <si>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</si>
  <si>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</si>
  <si>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</si>
  <si>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</si>
  <si>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</si>
  <si>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</si>
  <si>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</si>
  <si>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</si>
  <si>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</si>
  <si>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</si>
  <si>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</si>
  <si>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</si>
  <si>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</si>
  <si>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</si>
  <si>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</si>
  <si>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</si>
  <si>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</si>
  <si>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</si>
  <si>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</si>
  <si>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</si>
  <si>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</si>
  <si>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</si>
  <si>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</si>
  <si>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</si>
  <si>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</si>
  <si>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</si>
  <si>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</si>
  <si>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</si>
  <si>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</si>
  <si>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</si>
  <si>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</si>
  <si>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</si>
  <si>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</si>
  <si>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</si>
  <si>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</si>
  <si>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</si>
  <si>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</si>
  <si>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</si>
  <si>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</si>
  <si>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</si>
  <si>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</si>
  <si>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</si>
  <si>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</si>
  <si>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</si>
  <si>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</si>
  <si>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</si>
  <si>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</si>
  <si>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</si>
  <si>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</si>
  <si>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</si>
  <si>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</si>
  <si>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</si>
  <si>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</si>
  <si>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</si>
  <si>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</si>
  <si>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</si>
  <si>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</si>
  <si>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</si>
  <si>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</si>
  <si>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</si>
  <si>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</si>
  <si>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</si>
  <si>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</si>
  <si>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</si>
  <si>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</si>
  <si>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</si>
  <si>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</si>
  <si>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</si>
  <si>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</si>
  <si>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</si>
  <si>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</si>
  <si>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</si>
  <si>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</si>
  <si>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</si>
  <si>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</si>
  <si>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</si>
  <si>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</si>
  <si>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</si>
  <si>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</si>
  <si>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</si>
  <si>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</si>
  <si>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</si>
  <si>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</si>
  <si>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</si>
  <si>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</si>
  <si>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</si>
  <si>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</si>
  <si>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</si>
  <si>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</si>
  <si>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</si>
  <si>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</si>
  <si>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</si>
  <si>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</si>
  <si>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</si>
  <si>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</si>
  <si>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</si>
  <si>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</si>
  <si>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</si>
  <si>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</si>
  <si>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</si>
  <si>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</si>
  <si>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</si>
  <si>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</si>
  <si>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</si>
  <si>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</si>
  <si>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</si>
  <si>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</si>
  <si>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</si>
  <si>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</si>
  <si>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</si>
  <si>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</si>
  <si>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</si>
  <si>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</si>
  <si>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</si>
  <si>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</si>
  <si>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</si>
  <si>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</si>
  <si>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</si>
  <si>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</si>
  <si>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</si>
  <si>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</si>
  <si>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</si>
  <si>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</si>
  <si>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</si>
  <si>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</si>
  <si>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</si>
  <si>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</si>
  <si>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</si>
  <si>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</si>
  <si>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</si>
  <si>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</si>
  <si>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</si>
  <si>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</si>
  <si>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</si>
  <si>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</si>
  <si>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</si>
  <si>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</si>
  <si>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</si>
  <si>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</si>
  <si>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</si>
  <si>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</si>
  <si>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</si>
  <si>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</si>
  <si>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</si>
  <si>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</si>
  <si>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</si>
  <si>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</si>
  <si>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</si>
  <si>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</si>
  <si>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</si>
  <si>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</si>
  <si>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</si>
  <si>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</si>
  <si>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</si>
  <si>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</si>
  <si>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</si>
  <si>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</si>
  <si>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</si>
  <si>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</si>
  <si>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</si>
  <si>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</si>
  <si>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</si>
  <si>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</si>
  <si>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</si>
  <si>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</si>
  <si>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</si>
  <si>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</si>
  <si>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</si>
  <si>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</si>
  <si>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</si>
  <si>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</si>
  <si>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</si>
  <si>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</si>
  <si>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</si>
  <si>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</si>
  <si>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</si>
  <si>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</si>
  <si>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</si>
  <si>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</si>
  <si>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</si>
  <si>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</si>
  <si>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</si>
  <si>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</si>
  <si>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</si>
  <si>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</si>
  <si>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</si>
  <si>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</si>
  <si>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</si>
  <si>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</si>
  <si>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</si>
  <si>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</si>
  <si>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</si>
  <si>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</si>
  <si>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</si>
  <si>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</si>
  <si>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</si>
  <si>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</si>
  <si>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</si>
  <si>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</si>
  <si>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</si>
  <si>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</si>
  <si>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</si>
  <si>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</si>
  <si>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</si>
  <si>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</si>
  <si>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</si>
  <si>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</si>
  <si>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</si>
  <si>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</si>
  <si>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</si>
  <si>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</si>
  <si>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</si>
  <si>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</si>
  <si>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</si>
  <si>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</si>
  <si>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</si>
  <si>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</si>
  <si>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</si>
  <si>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</si>
  <si>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</si>
  <si>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</si>
  <si>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</si>
  <si>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</si>
  <si>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</si>
  <si>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</si>
  <si>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</si>
  <si>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</si>
  <si>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</si>
  <si>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</si>
  <si>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</si>
  <si>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</si>
  <si>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</si>
  <si>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</si>
  <si>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</si>
  <si>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</si>
  <si>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</si>
  <si>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</si>
  <si>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</si>
  <si>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</si>
  <si>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</si>
  <si>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</si>
  <si>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</si>
  <si>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</si>
  <si>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</si>
  <si>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</si>
  <si>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</si>
  <si>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</si>
  <si>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</si>
  <si>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</si>
  <si>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</si>
  <si>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</si>
  <si>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</si>
  <si>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</si>
  <si>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</si>
  <si>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</si>
  <si>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</si>
  <si>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</si>
  <si>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</si>
  <si>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</si>
  <si>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</si>
  <si>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</si>
  <si>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</si>
  <si>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</si>
  <si>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</si>
  <si>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</si>
  <si>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</si>
  <si>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</si>
  <si>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</si>
  <si>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</si>
  <si>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</si>
  <si>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</si>
  <si>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</si>
  <si>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</si>
  <si>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</si>
  <si>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</si>
  <si>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</si>
  <si>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</si>
  <si>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</si>
  <si>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</si>
  <si>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</si>
  <si>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</si>
  <si>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</si>
  <si>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</si>
  <si>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</si>
  <si>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</si>
  <si>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</si>
  <si>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</si>
  <si>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</si>
  <si>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</si>
  <si>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</si>
  <si>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</si>
  <si>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</si>
  <si>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</si>
  <si>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</si>
  <si>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</si>
  <si>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</si>
  <si>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</si>
  <si>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</si>
  <si>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</si>
  <si>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</si>
  <si>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</si>
  <si>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</si>
  <si>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</si>
  <si>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</si>
  <si>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</si>
  <si>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</si>
  <si>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</si>
  <si>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</si>
  <si>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</si>
  <si>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</si>
  <si>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</si>
  <si>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</si>
  <si>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</si>
  <si>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</si>
  <si>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</si>
  <si>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</si>
  <si>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</si>
  <si>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</si>
  <si>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</si>
  <si>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</si>
  <si>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</si>
  <si>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</si>
  <si>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</si>
  <si>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</si>
  <si>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</si>
  <si>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</si>
  <si>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</si>
  <si>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</si>
  <si>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</si>
  <si>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</si>
  <si>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</si>
  <si>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</si>
  <si>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</si>
  <si>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</si>
  <si>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</si>
  <si>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</si>
  <si>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</si>
  <si>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</si>
  <si>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</si>
  <si>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</si>
  <si>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</si>
  <si>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</si>
  <si>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</si>
  <si>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</si>
  <si>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</si>
  <si>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</si>
  <si>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</si>
  <si>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</si>
  <si>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</si>
  <si>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</si>
  <si>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</si>
  <si>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</si>
  <si>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</si>
  <si>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</si>
  <si>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</si>
  <si>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</si>
  <si>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</si>
  <si>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</si>
  <si>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</si>
  <si>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</si>
  <si>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</si>
  <si>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</si>
  <si>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</si>
  <si>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</si>
  <si>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</si>
  <si>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</si>
  <si>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</si>
  <si>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</si>
  <si>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</si>
  <si>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</si>
  <si>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</si>
  <si>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</si>
  <si>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</si>
  <si>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</si>
  <si>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</si>
  <si>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</si>
  <si>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</si>
  <si>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</si>
  <si>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</si>
  <si>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</si>
  <si>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</si>
  <si>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</si>
  <si>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</si>
  <si>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</si>
  <si>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</si>
  <si>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</si>
  <si>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</si>
  <si>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</si>
  <si>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</si>
  <si>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</si>
  <si>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</si>
  <si>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</si>
  <si>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</si>
  <si>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</si>
  <si>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</si>
  <si>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</si>
  <si>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</si>
  <si>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</si>
  <si>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</si>
  <si>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</si>
  <si>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</si>
  <si>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</si>
  <si>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</si>
  <si>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</si>
  <si>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</si>
  <si>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</si>
  <si>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</si>
  <si>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</si>
  <si>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</si>
  <si>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</si>
  <si>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</si>
  <si>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</si>
  <si>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</si>
  <si>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</si>
  <si>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</si>
  <si>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</si>
  <si>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</si>
  <si>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</si>
  <si>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</si>
  <si>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</si>
  <si>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</si>
  <si>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</si>
  <si>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</si>
  <si>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</si>
  <si>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</si>
  <si>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</si>
  <si>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</si>
  <si>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</si>
  <si>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</si>
  <si>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</si>
  <si>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</si>
  <si>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</si>
  <si>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</si>
  <si>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</si>
  <si>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</si>
  <si>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</si>
  <si>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</si>
  <si>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</si>
  <si>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</si>
  <si>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</si>
  <si>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</si>
  <si>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</si>
  <si>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</si>
  <si>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</si>
  <si>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</si>
  <si>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</si>
  <si>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</si>
  <si>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</si>
  <si>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</si>
  <si>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</si>
  <si>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</si>
  <si>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</si>
  <si>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</si>
  <si>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</si>
  <si>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</si>
  <si>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</si>
  <si>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</si>
  <si>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</si>
  <si>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</si>
  <si>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</si>
  <si>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</si>
  <si>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</si>
  <si>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</si>
  <si>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</si>
  <si>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</si>
  <si>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</si>
  <si>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</si>
  <si>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</si>
  <si>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</si>
  <si>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</si>
  <si>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</si>
  <si>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</si>
  <si>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</si>
  <si>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</si>
  <si>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</si>
  <si>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</si>
  <si>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</si>
  <si>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</si>
  <si>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</si>
  <si>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</si>
  <si>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</si>
  <si>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</si>
  <si>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</si>
  <si>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</si>
  <si>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</si>
  <si>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</si>
  <si>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</si>
  <si>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</si>
  <si>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</si>
  <si>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</si>
  <si>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</si>
  <si>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</si>
  <si>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</si>
  <si>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</si>
  <si>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</si>
  <si>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</si>
  <si>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</si>
  <si>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</si>
  <si>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</si>
  <si>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</si>
  <si>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</si>
  <si>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</si>
  <si>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</si>
  <si>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</si>
  <si>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</si>
  <si>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</si>
  <si>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</si>
  <si>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</si>
  <si>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</si>
  <si>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</si>
  <si>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</si>
  <si>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</si>
  <si>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</si>
  <si>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</si>
  <si>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</si>
  <si>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</si>
  <si>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</si>
  <si>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</si>
  <si>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</si>
  <si>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</si>
  <si>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</si>
  <si>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</si>
  <si>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</si>
  <si>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</si>
  <si>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</si>
  <si>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</si>
  <si>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</si>
  <si>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</si>
  <si>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</si>
  <si>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</si>
  <si>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</si>
  <si>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</si>
  <si>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</si>
  <si>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</si>
  <si>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</si>
  <si>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</si>
  <si>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</si>
  <si>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</si>
  <si>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</si>
  <si>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</si>
  <si>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</si>
  <si>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</si>
  <si>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</si>
  <si>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</si>
  <si>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</si>
  <si>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</si>
  <si>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</si>
  <si>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</si>
  <si>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</si>
  <si>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</si>
  <si>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</si>
  <si>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</si>
  <si>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</si>
  <si>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</si>
  <si>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</si>
  <si>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</si>
  <si>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</si>
  <si>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</si>
  <si>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</si>
  <si>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</si>
  <si>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</si>
  <si>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</si>
  <si>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</si>
  <si>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</si>
  <si>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</si>
  <si>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</si>
  <si>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</si>
  <si>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</si>
  <si>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</si>
  <si>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</si>
  <si>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</si>
  <si>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</si>
  <si>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</si>
  <si>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</si>
  <si>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</si>
  <si>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</si>
  <si>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</si>
  <si>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</si>
  <si>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</si>
  <si>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</si>
  <si>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</si>
  <si>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</si>
  <si>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</si>
  <si>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</si>
  <si>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</si>
  <si>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</si>
  <si>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</si>
  <si>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</si>
  <si>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</si>
  <si>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</si>
  <si>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</si>
  <si>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</si>
  <si>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</si>
  <si>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</si>
  <si>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</si>
  <si>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</si>
  <si>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</si>
  <si>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</si>
  <si>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</si>
  <si>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</si>
  <si>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</si>
  <si>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</si>
  <si>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</si>
  <si>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</si>
  <si>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</si>
  <si>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</si>
  <si>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</si>
  <si>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</si>
  <si>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</si>
  <si>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</si>
  <si>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</si>
  <si>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</si>
  <si>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</si>
  <si>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</si>
  <si>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</si>
  <si>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</si>
  <si>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</si>
  <si>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</si>
  <si>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</si>
  <si>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</si>
  <si>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</si>
  <si>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</si>
  <si>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</si>
  <si>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</si>
  <si>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</si>
  <si>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</si>
  <si>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</si>
  <si>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</si>
  <si>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</si>
  <si>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</si>
  <si>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</si>
  <si>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</si>
  <si>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</si>
  <si>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</si>
  <si>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</si>
  <si>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</si>
  <si>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</si>
  <si>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</si>
  <si>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</si>
  <si>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</si>
  <si>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</si>
  <si>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</si>
  <si>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</si>
  <si>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</si>
  <si>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</si>
  <si>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</si>
  <si>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</si>
  <si>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</si>
  <si>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</si>
  <si>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</si>
  <si>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</si>
  <si>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</si>
  <si>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</si>
  <si>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</si>
  <si>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</si>
  <si>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</si>
  <si>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</si>
  <si>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</si>
  <si>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</si>
  <si>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</si>
  <si>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</si>
  <si>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</si>
  <si>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</si>
  <si>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</si>
  <si>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</si>
  <si>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</si>
  <si>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</si>
  <si>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</si>
  <si>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</si>
  <si>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</si>
  <si>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</si>
  <si>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</si>
  <si>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</si>
  <si>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</si>
  <si>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</si>
  <si>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</si>
  <si>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</si>
  <si>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</si>
  <si>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</si>
  <si>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</si>
  <si>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</si>
  <si>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</si>
  <si>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</si>
  <si>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</si>
  <si>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</si>
  <si>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</si>
  <si>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</si>
  <si>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</si>
  <si>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</si>
  <si>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</si>
  <si>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</si>
  <si>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</si>
  <si>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</si>
  <si>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</si>
  <si>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</si>
  <si>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</si>
  <si>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</si>
  <si>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</si>
  <si>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</si>
  <si>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</si>
  <si>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</si>
  <si>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</si>
  <si>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</si>
  <si>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</si>
  <si>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</si>
  <si>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</si>
  <si>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</si>
  <si>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</si>
  <si>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</si>
  <si>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</si>
  <si>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</si>
  <si>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</si>
  <si>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</si>
  <si>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</si>
  <si>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</si>
  <si>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</si>
  <si>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</si>
  <si>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</si>
  <si>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</si>
  <si>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</si>
  <si>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</si>
  <si>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</si>
  <si>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</si>
  <si>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</si>
  <si>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</si>
  <si>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</si>
  <si>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</si>
  <si>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</si>
  <si>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</si>
  <si>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</si>
  <si>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</si>
  <si>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</si>
  <si>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</si>
  <si>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</si>
  <si>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</si>
  <si>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</si>
  <si>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</si>
  <si>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</si>
  <si>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</si>
  <si>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</si>
  <si>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</si>
  <si>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</si>
  <si>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</si>
  <si>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</si>
  <si>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</si>
  <si>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</si>
  <si>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</si>
  <si>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</si>
  <si>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</si>
  <si>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</si>
  <si>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</si>
  <si>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</si>
  <si>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</si>
  <si>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</si>
  <si>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</si>
  <si>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</si>
  <si>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</si>
  <si>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</si>
  <si>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</si>
  <si>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</si>
  <si>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</si>
  <si>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</si>
  <si>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</si>
  <si>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</si>
  <si>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</si>
  <si>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</si>
  <si>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</si>
  <si>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</si>
  <si>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</si>
  <si>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</si>
  <si>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</si>
  <si>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</si>
  <si>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</si>
  <si>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</si>
  <si>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</si>
  <si>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</si>
  <si>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</si>
  <si>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</si>
  <si>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</si>
  <si>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</si>
  <si>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</si>
  <si>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</si>
  <si>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</si>
  <si>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</si>
  <si>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</si>
  <si>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</si>
  <si>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</si>
  <si>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</si>
  <si>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</si>
  <si>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</si>
  <si>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</si>
  <si>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</si>
  <si>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</si>
  <si>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</si>
  <si>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</si>
  <si>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</si>
  <si>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</si>
  <si>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</si>
  <si>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</si>
  <si>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</si>
  <si>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</si>
  <si>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</si>
  <si>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</si>
  <si>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</si>
  <si>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</si>
  <si>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</si>
  <si>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</si>
  <si>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</si>
  <si>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</si>
  <si>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</si>
  <si>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</si>
  <si>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</si>
  <si>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</si>
  <si>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</si>
  <si>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</si>
  <si>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</si>
  <si>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</si>
  <si>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</si>
  <si>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</si>
  <si>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</si>
  <si>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</si>
  <si>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</si>
  <si>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</si>
  <si>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</si>
  <si>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</si>
  <si>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</si>
  <si>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</si>
  <si>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</si>
  <si>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</si>
  <si>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</si>
  <si>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</si>
  <si>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</si>
  <si>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</si>
  <si>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</si>
  <si>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</si>
  <si>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</si>
  <si>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</si>
  <si>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</si>
  <si>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</si>
  <si>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</si>
  <si>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</si>
  <si>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</si>
  <si>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</si>
  <si>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</si>
  <si>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</si>
  <si>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</si>
  <si>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</si>
  <si>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</si>
  <si>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</si>
  <si>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</si>
  <si>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</si>
  <si>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</si>
  <si>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</si>
  <si>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</si>
  <si>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</si>
  <si>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</si>
  <si>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</si>
  <si>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</si>
  <si>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</si>
  <si>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</si>
  <si>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</si>
  <si>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</si>
  <si>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</si>
  <si>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</si>
  <si>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</si>
  <si>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</si>
  <si>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</si>
  <si>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</si>
  <si>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</si>
  <si>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</si>
  <si>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</si>
  <si>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</si>
  <si>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</si>
  <si>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</si>
  <si>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</si>
  <si>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</si>
  <si>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</si>
  <si>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</si>
  <si>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</si>
  <si>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</si>
  <si>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</si>
  <si>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</si>
  <si>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</si>
  <si>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</si>
  <si>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</si>
  <si>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</si>
  <si>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</si>
  <si>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</si>
  <si>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</si>
  <si>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</si>
  <si>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</si>
  <si>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</si>
  <si>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</si>
  <si>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</si>
  <si>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</si>
  <si>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</si>
  <si>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</si>
  <si>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</si>
  <si>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</si>
  <si>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</si>
  <si>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</si>
  <si>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</si>
  <si>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</si>
  <si>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</si>
  <si>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</si>
  <si>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</si>
  <si>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</si>
  <si>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</si>
  <si>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</si>
  <si>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</si>
  <si>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</si>
  <si>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</si>
  <si>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</si>
  <si>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</si>
  <si>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</si>
  <si>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</si>
  <si>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</si>
  <si>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</si>
  <si>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</si>
  <si>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</si>
  <si>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</si>
  <si>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</si>
  <si>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</si>
  <si>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</si>
  <si>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</si>
  <si>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</si>
  <si>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</si>
  <si>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</si>
  <si>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</si>
  <si>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</si>
  <si>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</si>
  <si>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</si>
  <si>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</si>
  <si>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</si>
  <si>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</si>
  <si>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</si>
  <si>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</si>
  <si>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</si>
  <si>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</si>
  <si>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</si>
  <si>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</si>
  <si>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</si>
  <si>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</si>
  <si>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</si>
  <si>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</si>
  <si>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</si>
  <si>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</si>
  <si>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</si>
  <si>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</si>
  <si>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</si>
  <si>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</si>
  <si>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</si>
  <si>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</si>
  <si>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</si>
  <si>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</si>
  <si>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</si>
  <si>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</si>
  <si>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</si>
  <si>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</si>
  <si>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</si>
  <si>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</si>
  <si>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</si>
  <si>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</si>
  <si>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</si>
  <si>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</si>
  <si>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</si>
  <si>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</si>
  <si>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</si>
  <si>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</si>
  <si>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</si>
  <si>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</si>
  <si>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</si>
  <si>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</si>
  <si>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</si>
  <si>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</si>
  <si>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</si>
  <si>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</si>
  <si>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</si>
  <si>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</si>
  <si>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</si>
  <si>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</si>
  <si>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</si>
  <si>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</si>
  <si>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</si>
  <si>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</si>
  <si>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</si>
  <si>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</si>
  <si>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</si>
  <si>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</si>
  <si>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</si>
  <si>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</si>
  <si>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</si>
  <si>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</si>
  <si>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</si>
  <si>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</si>
  <si>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</si>
  <si>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</si>
  <si>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</si>
  <si>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</si>
  <si>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</si>
  <si>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</si>
  <si>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</si>
  <si>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</si>
  <si>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</si>
  <si>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</si>
  <si>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</si>
  <si>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</si>
  <si>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</si>
  <si>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</si>
  <si>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</si>
  <si>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</si>
  <si>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</si>
  <si>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</si>
  <si>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</si>
  <si>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</si>
  <si>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</si>
  <si>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</si>
  <si>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</si>
  <si>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</si>
  <si>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</si>
  <si>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</si>
  <si>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</si>
  <si>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</si>
  <si>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</si>
  <si>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</si>
  <si>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</si>
  <si>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</si>
  <si>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</si>
  <si>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</si>
  <si>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</si>
  <si>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</si>
  <si>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</si>
  <si>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</si>
  <si>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</si>
  <si>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</si>
  <si>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</si>
  <si>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</si>
  <si>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</si>
  <si>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</si>
  <si>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</si>
  <si>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</si>
  <si>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</si>
  <si>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</si>
  <si>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</si>
  <si>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</si>
  <si>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</si>
  <si>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</si>
  <si>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</si>
  <si>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</si>
  <si>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</si>
  <si>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</si>
  <si>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</si>
  <si>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</si>
  <si>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</si>
  <si>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</si>
  <si>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</si>
  <si>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</si>
  <si>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</si>
  <si>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</si>
  <si>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</si>
  <si>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</si>
  <si>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</si>
  <si>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</si>
  <si>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</si>
  <si>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</si>
  <si>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</si>
  <si>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</si>
  <si>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</si>
  <si>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</si>
  <si>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</si>
  <si>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</si>
  <si>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</si>
  <si>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</si>
  <si>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</si>
  <si>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</si>
  <si>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</si>
  <si>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</si>
  <si>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</si>
  <si>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</si>
  <si>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</si>
  <si>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</si>
  <si>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</si>
  <si>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</si>
  <si>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</si>
  <si>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</si>
  <si>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</si>
  <si>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</si>
  <si>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</si>
  <si>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</si>
  <si>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</si>
  <si>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</si>
  <si>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</si>
  <si>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</si>
  <si>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</si>
  <si>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</si>
  <si>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</si>
  <si>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</si>
  <si>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</si>
  <si>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</si>
  <si>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</si>
  <si>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</si>
  <si>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</si>
  <si>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</si>
  <si>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</si>
  <si>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</si>
  <si>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</si>
  <si>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</si>
  <si>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</si>
  <si>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</si>
  <si>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</si>
  <si>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</si>
  <si>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</si>
  <si>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</si>
  <si>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</si>
  <si>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</si>
  <si>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</si>
  <si>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</si>
  <si>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</si>
  <si>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</si>
  <si>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</si>
  <si>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</si>
  <si>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</si>
  <si>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</si>
  <si>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</si>
  <si>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</si>
  <si>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</si>
  <si>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</si>
  <si>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</si>
  <si>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</si>
  <si>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</si>
  <si>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</si>
  <si>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</si>
  <si>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</si>
  <si>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</si>
  <si>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</si>
  <si>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</si>
  <si>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</si>
  <si>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</si>
  <si>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</si>
  <si>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</si>
  <si>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</si>
  <si>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</si>
  <si>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</si>
  <si>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</si>
  <si>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</si>
  <si>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</si>
  <si>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</si>
  <si>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</si>
  <si>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</si>
  <si>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</si>
  <si>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</si>
  <si>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</si>
  <si>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</si>
  <si>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</si>
  <si>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</si>
  <si>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</si>
  <si>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</si>
  <si>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</si>
  <si>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</si>
  <si>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</si>
  <si>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</si>
  <si>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</si>
  <si>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</si>
  <si>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</si>
  <si>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</si>
  <si>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</si>
  <si>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</si>
  <si>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</si>
  <si>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</si>
  <si>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</si>
  <si>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</si>
  <si>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</si>
  <si>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</si>
  <si>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</si>
  <si>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</si>
  <si>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</si>
  <si>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</si>
  <si>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</si>
  <si>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</si>
  <si>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</si>
  <si>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</si>
  <si>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</si>
  <si>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</si>
  <si>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</si>
  <si>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</si>
  <si>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</si>
  <si>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</si>
  <si>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</si>
  <si>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</si>
  <si>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</si>
  <si>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</si>
  <si>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</si>
  <si>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</si>
  <si>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</si>
  <si>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</si>
  <si>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</si>
  <si>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</si>
  <si>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</si>
  <si>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</si>
  <si>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</si>
  <si>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</si>
  <si>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</si>
  <si>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</si>
  <si>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</si>
  <si>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</si>
  <si>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</si>
  <si>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</si>
  <si>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</si>
  <si>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</si>
  <si>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</si>
  <si>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</si>
  <si>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</si>
  <si>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</si>
  <si>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</si>
  <si>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</si>
  <si>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</si>
  <si>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</si>
  <si>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</si>
  <si>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</si>
  <si>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</si>
  <si>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</si>
  <si>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</si>
  <si>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</si>
  <si>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</si>
  <si>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</si>
  <si>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</si>
  <si>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</si>
  <si>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</si>
  <si>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</si>
  <si>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</si>
  <si>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</si>
  <si>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</si>
  <si>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</si>
  <si>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</si>
  <si>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</si>
  <si>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</si>
  <si>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</si>
  <si>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</si>
  <si>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</si>
  <si>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</si>
  <si>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</si>
  <si>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</si>
  <si>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</si>
  <si>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</si>
  <si>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</si>
  <si>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</si>
  <si>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</si>
  <si>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</si>
  <si>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</si>
  <si>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</si>
  <si>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</si>
  <si>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</si>
  <si>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</si>
  <si>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</si>
  <si>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</si>
  <si>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</si>
  <si>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</si>
  <si>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</si>
  <si>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</si>
  <si>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</si>
  <si>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</si>
  <si>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</si>
  <si>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</si>
  <si>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</si>
  <si>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</si>
  <si>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</si>
  <si>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</si>
  <si>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</si>
  <si>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</si>
  <si>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</si>
  <si>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</si>
  <si>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</si>
  <si>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</si>
  <si>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</si>
  <si>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</si>
  <si>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</si>
  <si>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</si>
  <si>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</si>
  <si>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</si>
  <si>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</si>
  <si>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</si>
  <si>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</si>
  <si>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</si>
  <si>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</si>
  <si>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</si>
  <si>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</si>
  <si>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</si>
  <si>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</si>
  <si>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</si>
  <si>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</si>
  <si>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</si>
  <si>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</si>
  <si>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</si>
  <si>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</si>
  <si>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</si>
  <si>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</si>
  <si>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</si>
  <si>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</si>
  <si>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</si>
  <si>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</si>
  <si>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</si>
  <si>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</si>
  <si>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</si>
  <si>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</si>
  <si>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</si>
  <si>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</si>
  <si>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</si>
  <si>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</si>
  <si>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</si>
  <si>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</si>
  <si>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</si>
  <si>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</si>
  <si>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</si>
  <si>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</si>
  <si>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</si>
  <si>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</si>
  <si>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</si>
  <si>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</si>
  <si>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</si>
  <si>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</si>
  <si>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</si>
  <si>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</si>
  <si>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</si>
  <si>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</si>
  <si>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</si>
  <si>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</si>
  <si>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</si>
  <si>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</si>
  <si>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</si>
  <si>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</si>
  <si>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</si>
  <si>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</si>
  <si>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</si>
  <si>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</si>
  <si>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</si>
  <si>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</si>
  <si>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</si>
  <si>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</si>
  <si>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</si>
  <si>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</si>
  <si>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</si>
  <si>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</si>
  <si>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</si>
  <si>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</si>
  <si>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</si>
  <si>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</si>
  <si>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</si>
  <si>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</si>
  <si>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</si>
  <si>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</si>
  <si>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</si>
  <si>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</si>
  <si>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</si>
  <si>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</si>
  <si>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</si>
  <si>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</si>
  <si>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</si>
  <si>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</si>
  <si>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</si>
  <si>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</si>
  <si>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</si>
  <si>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</si>
  <si>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</si>
  <si>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</si>
  <si>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</si>
  <si>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</si>
  <si>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</si>
  <si>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</si>
  <si>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</si>
  <si>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</si>
  <si>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</si>
  <si>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</si>
  <si>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</si>
  <si>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</si>
  <si>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</si>
  <si>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</si>
  <si>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</si>
  <si>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</si>
  <si>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</si>
  <si>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</si>
  <si>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</si>
  <si>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</si>
  <si>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</si>
  <si>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</si>
  <si>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</si>
  <si>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</si>
  <si>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</si>
  <si>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</si>
  <si>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</si>
  <si>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</si>
  <si>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</si>
  <si>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</si>
  <si>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</si>
  <si>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</si>
  <si>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</si>
  <si>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</si>
  <si>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</si>
  <si>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</si>
  <si>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</si>
  <si>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</si>
  <si>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</si>
  <si>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</si>
  <si>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</si>
  <si>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</si>
  <si>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</si>
  <si>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</si>
  <si>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</si>
  <si>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</si>
  <si>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</si>
  <si>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</si>
  <si>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</si>
  <si>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</si>
  <si>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</si>
  <si>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</si>
  <si>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</si>
  <si>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</si>
  <si>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</si>
  <si>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</si>
  <si>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</si>
  <si>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</si>
  <si>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</si>
  <si>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</si>
  <si>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</si>
  <si>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</si>
  <si>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</si>
  <si>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</si>
  <si>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</si>
  <si>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</si>
  <si>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</si>
  <si>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</si>
  <si>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</si>
  <si>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</si>
  <si>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</si>
  <si>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</si>
  <si>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</si>
  <si>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</si>
  <si>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</si>
  <si>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</si>
  <si>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</si>
  <si>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</si>
  <si>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</si>
  <si>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</si>
  <si>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</si>
  <si>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</si>
  <si>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</si>
  <si>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</si>
  <si>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</si>
  <si>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</si>
  <si>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</si>
  <si>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</si>
  <si>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</si>
  <si>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</si>
  <si>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</si>
  <si>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</si>
  <si>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</si>
  <si>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</si>
  <si>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</si>
  <si>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</si>
  <si>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</si>
  <si>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</si>
  <si>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</si>
  <si>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</si>
  <si>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</si>
  <si>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</si>
  <si>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</si>
  <si>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</si>
  <si>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</si>
  <si>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</si>
  <si>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</si>
  <si>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</si>
  <si>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</si>
  <si>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</si>
  <si>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</si>
  <si>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</si>
  <si>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</si>
  <si>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</si>
  <si>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</si>
  <si>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</si>
  <si>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</si>
  <si>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</si>
  <si>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</si>
  <si>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</si>
  <si>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</si>
  <si>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</si>
  <si>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</si>
  <si>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</si>
  <si>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</si>
  <si>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</si>
  <si>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</si>
  <si>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</si>
  <si>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</si>
  <si>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</si>
  <si>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</si>
  <si>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</si>
  <si>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</si>
  <si>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</si>
  <si>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</si>
  <si>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</si>
  <si>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</si>
  <si>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</si>
  <si>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</si>
  <si>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</si>
  <si>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</si>
  <si>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</si>
  <si>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</si>
  <si>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</si>
  <si>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</si>
  <si>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</si>
  <si>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</si>
  <si>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</si>
  <si>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</si>
  <si>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</si>
  <si>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</si>
  <si>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</si>
  <si>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</si>
  <si>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</si>
  <si>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</si>
  <si>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</si>
  <si>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</si>
  <si>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</si>
  <si>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</si>
  <si>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</si>
  <si>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</si>
  <si>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</si>
  <si>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</si>
  <si>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</si>
  <si>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</si>
  <si>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</si>
  <si>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</si>
  <si>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</si>
  <si>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</si>
  <si>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</si>
  <si>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</si>
  <si>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</si>
  <si>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</si>
  <si>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</si>
  <si>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</si>
  <si>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</si>
  <si>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</si>
  <si>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</si>
  <si>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</si>
  <si>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</si>
  <si>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</si>
  <si>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</si>
  <si>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</si>
  <si>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</si>
  <si>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</si>
  <si>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</si>
  <si>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</si>
  <si>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</si>
  <si>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</si>
  <si>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</si>
  <si>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</si>
  <si>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</si>
  <si>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</si>
  <si>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</si>
  <si>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</si>
  <si>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</si>
  <si>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</si>
  <si>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</si>
  <si>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</si>
  <si>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</si>
  <si>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</si>
  <si>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</si>
  <si>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</si>
  <si>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</si>
  <si>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</si>
  <si>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</si>
  <si>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</si>
  <si>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</si>
  <si>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</si>
  <si>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</si>
  <si>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</si>
  <si>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</si>
  <si>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</si>
  <si>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</si>
  <si>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</si>
  <si>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</si>
  <si>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</si>
  <si>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</si>
  <si>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</si>
  <si>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</si>
  <si>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</si>
  <si>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</si>
  <si>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</si>
  <si>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</si>
  <si>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</si>
  <si>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</si>
  <si>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</si>
  <si>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</si>
  <si>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</si>
  <si>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</si>
  <si>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</si>
  <si>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</si>
  <si>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</si>
  <si>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</si>
  <si>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</si>
  <si>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</si>
  <si>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</si>
  <si>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</si>
  <si>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</si>
  <si>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</si>
  <si>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</si>
  <si>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</si>
  <si>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</si>
  <si>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</si>
  <si>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</si>
  <si>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</si>
  <si>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</si>
  <si>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</si>
  <si>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</si>
  <si>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</si>
  <si>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</si>
  <si>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</si>
  <si>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</si>
  <si>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</si>
  <si>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</si>
  <si>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</si>
  <si>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</si>
  <si>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</si>
  <si>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</si>
  <si>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</si>
  <si>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</si>
  <si>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</si>
  <si>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</si>
  <si>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</si>
  <si>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</si>
  <si>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</si>
  <si>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</si>
  <si>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</si>
  <si>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</si>
  <si>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</si>
  <si>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</si>
  <si>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</si>
  <si>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</si>
  <si>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</si>
  <si>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</si>
  <si>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</si>
  <si>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</si>
  <si>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</si>
  <si>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</si>
  <si>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</si>
  <si>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</si>
  <si>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</si>
  <si>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</si>
  <si>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</si>
  <si>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</si>
  <si>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</si>
  <si>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</si>
  <si>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</si>
  <si>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</si>
  <si>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</si>
  <si>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</si>
  <si>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</si>
  <si>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</si>
  <si>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</si>
  <si>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</si>
  <si>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</si>
  <si>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</si>
  <si>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</si>
  <si>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</si>
  <si>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</si>
  <si>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</si>
  <si>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</si>
  <si>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</si>
  <si>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</si>
  <si>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</si>
  <si>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</si>
  <si>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</si>
  <si>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</si>
  <si>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</si>
  <si>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</si>
  <si>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</si>
  <si>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</si>
  <si>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</si>
  <si>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</si>
  <si>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</si>
  <si>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</si>
  <si>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</si>
  <si>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</si>
  <si>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</si>
  <si>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</si>
  <si>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</si>
  <si>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</si>
  <si>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</si>
  <si>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</si>
  <si>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</si>
  <si>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</si>
  <si>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</si>
  <si>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</si>
  <si>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</si>
  <si>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</si>
  <si>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</si>
  <si>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</si>
  <si>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</si>
  <si>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</si>
  <si>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</si>
  <si>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</si>
  <si>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</si>
  <si>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</si>
  <si>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</si>
  <si>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</si>
  <si>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</si>
  <si>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</si>
  <si>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</si>
  <si>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</si>
  <si>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</si>
  <si>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</si>
  <si>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</si>
  <si>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</si>
  <si>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</si>
  <si>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</si>
  <si>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</si>
  <si>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</si>
  <si>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</si>
  <si>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</si>
  <si>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</si>
  <si>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</si>
  <si>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</si>
  <si>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</si>
  <si>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</si>
  <si>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</si>
  <si>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</si>
  <si>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</si>
  <si>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</si>
  <si>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</si>
  <si>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</si>
  <si>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</si>
  <si>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</si>
  <si>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</si>
  <si>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</si>
  <si>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</si>
  <si>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</si>
  <si>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</si>
  <si>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</si>
  <si>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</si>
  <si>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</si>
  <si>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</si>
  <si>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</si>
  <si>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</si>
  <si>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</si>
  <si>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</si>
  <si>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</si>
  <si>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</si>
  <si>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</si>
  <si>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</si>
  <si>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</si>
  <si>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</si>
  <si>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</si>
  <si>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</si>
  <si>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</si>
  <si>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</si>
  <si>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</si>
  <si>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</si>
  <si>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</si>
  <si>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</si>
  <si>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</si>
  <si>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</si>
  <si>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</si>
  <si>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</si>
  <si>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</si>
  <si>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</si>
  <si>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</si>
  <si>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</si>
  <si>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</si>
  <si>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</si>
  <si>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</si>
  <si>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</si>
  <si>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</si>
  <si>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</si>
  <si>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</si>
  <si>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</si>
  <si>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</si>
  <si>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</si>
  <si>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</si>
  <si>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</si>
  <si>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</si>
  <si>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</si>
  <si>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</si>
  <si>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</si>
  <si>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</si>
  <si>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</si>
  <si>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</si>
  <si>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</si>
  <si>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</si>
  <si>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</si>
  <si>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</si>
  <si>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</si>
  <si>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</si>
  <si>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</si>
  <si>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</si>
  <si>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</si>
  <si>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</si>
  <si>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</si>
  <si>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</si>
  <si>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</si>
  <si>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</si>
  <si>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</si>
  <si>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</si>
  <si>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</si>
  <si>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</si>
  <si>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</si>
  <si>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</si>
  <si>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</si>
  <si>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</si>
  <si>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</si>
  <si>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</si>
  <si>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</si>
  <si>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</si>
  <si>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</si>
  <si>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</si>
  <si>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</si>
  <si>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</si>
  <si>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</si>
  <si>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</si>
  <si>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</si>
  <si>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</si>
  <si>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</si>
  <si>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</si>
  <si>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</si>
  <si>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</si>
  <si>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</si>
  <si>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</si>
  <si>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</si>
  <si>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</si>
  <si>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</si>
  <si>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</si>
  <si>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</si>
  <si>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</si>
  <si>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</si>
  <si>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</si>
  <si>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</si>
  <si>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</si>
  <si>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</si>
  <si>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</si>
  <si>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</si>
  <si>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</si>
  <si>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</si>
  <si>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</si>
  <si>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</si>
  <si>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</si>
  <si>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</si>
  <si>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</si>
  <si>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</si>
  <si>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</si>
  <si>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</si>
  <si>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</si>
  <si>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</si>
  <si>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</si>
  <si>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</si>
  <si>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</si>
  <si>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</si>
  <si>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</si>
  <si>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</si>
  <si>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</si>
  <si>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</si>
  <si>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</si>
  <si>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</si>
  <si>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</si>
  <si>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</si>
  <si>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</si>
  <si>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</si>
  <si>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</si>
  <si>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</si>
  <si>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</si>
  <si>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</si>
  <si>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</si>
  <si>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</si>
  <si>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</si>
  <si>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</si>
  <si>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</si>
  <si>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</si>
  <si>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</si>
  <si>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</si>
  <si>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</si>
  <si>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</si>
  <si>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</si>
  <si>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</si>
  <si>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</si>
  <si>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</si>
  <si>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</si>
  <si>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</si>
  <si>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</si>
  <si>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</si>
  <si>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</si>
  <si>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</si>
  <si>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</si>
  <si>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</si>
  <si>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</si>
  <si>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</si>
  <si>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</si>
  <si>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</si>
  <si>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</si>
  <si>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</si>
  <si>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</si>
  <si>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</si>
  <si>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</si>
  <si>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</si>
  <si>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</si>
  <si>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</si>
  <si>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</si>
  <si>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</si>
  <si>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</si>
  <si>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</si>
  <si>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</si>
  <si>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</si>
  <si>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</si>
  <si>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</si>
  <si>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</si>
  <si>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</si>
  <si>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</si>
  <si>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</si>
  <si>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</si>
  <si>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</si>
  <si>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</si>
  <si>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</si>
  <si>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</si>
  <si>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</si>
  <si>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</si>
  <si>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</si>
  <si>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</si>
  <si>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</si>
  <si>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</si>
  <si>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</si>
  <si>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</si>
  <si>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</si>
  <si>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</si>
  <si>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</si>
  <si>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</si>
  <si>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</si>
  <si>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</si>
  <si>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</si>
  <si>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</si>
  <si>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</si>
  <si>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</si>
  <si>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</si>
  <si>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</si>
  <si>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</si>
  <si>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</si>
  <si>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</si>
  <si>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</si>
  <si>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</si>
  <si>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</si>
  <si>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</si>
  <si>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</si>
  <si>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</si>
  <si>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</si>
  <si>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</si>
  <si>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</si>
  <si>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</si>
  <si>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</si>
  <si>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</si>
  <si>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</si>
  <si>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</si>
  <si>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</si>
  <si>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</si>
  <si>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</si>
  <si>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</si>
  <si>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</si>
  <si>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</si>
  <si>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</si>
  <si>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</si>
  <si>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</si>
  <si>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</si>
  <si>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</si>
  <si>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</si>
  <si>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</si>
  <si>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</si>
  <si>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</si>
  <si>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</si>
  <si>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</si>
  <si>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</si>
  <si>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</si>
  <si>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</si>
  <si>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</si>
  <si>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</si>
  <si>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</si>
  <si>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</si>
  <si>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</si>
  <si>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</si>
  <si>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</si>
  <si>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</si>
  <si>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</si>
  <si>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</si>
  <si>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</si>
  <si>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</si>
  <si>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</si>
  <si>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</si>
  <si>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</si>
  <si>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</si>
  <si>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</si>
  <si>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</si>
  <si>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</si>
  <si>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</si>
  <si>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</si>
  <si>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</si>
  <si>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</si>
  <si>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</si>
  <si>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</si>
  <si>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</si>
  <si>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</si>
  <si>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</si>
  <si>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</si>
  <si>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</si>
  <si>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</si>
  <si>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</si>
  <si>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</si>
  <si>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</si>
  <si>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</si>
  <si>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</si>
  <si>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</si>
  <si>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</si>
  <si>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</si>
  <si>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</si>
  <si>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</si>
  <si>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</si>
  <si>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</si>
  <si>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</si>
  <si>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</si>
  <si>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</si>
  <si>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</si>
  <si>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</si>
  <si>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</si>
  <si>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</si>
  <si>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</si>
  <si>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</si>
  <si>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</si>
  <si>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</si>
  <si>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</si>
  <si>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</si>
  <si>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</si>
  <si>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</si>
  <si>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</si>
  <si>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</si>
  <si>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</si>
  <si>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</si>
  <si>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</si>
  <si>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</si>
  <si>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</si>
  <si>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</si>
  <si>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</si>
  <si>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</si>
  <si>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</si>
  <si>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</si>
  <si>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</si>
  <si>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</si>
  <si>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</si>
  <si>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</si>
  <si>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</si>
  <si>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</si>
  <si>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</si>
  <si>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</si>
  <si>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</si>
  <si>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</si>
  <si>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</si>
  <si>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</si>
  <si>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</si>
  <si>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</si>
  <si>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</si>
  <si>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</si>
  <si>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</si>
  <si>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</si>
  <si>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</si>
  <si>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</si>
  <si>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</si>
  <si>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</si>
  <si>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</si>
  <si>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</si>
  <si>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</si>
  <si>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</si>
  <si>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</si>
  <si>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</si>
  <si>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</si>
  <si>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</si>
  <si>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</si>
  <si>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</si>
  <si>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</si>
  <si>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</si>
  <si>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</si>
  <si>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</si>
  <si>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</si>
  <si>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</si>
  <si>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</si>
  <si>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</si>
  <si>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</si>
  <si>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</si>
  <si>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</si>
  <si>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</si>
  <si>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</si>
  <si>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</si>
  <si>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</si>
  <si>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</si>
  <si>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</si>
  <si>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</si>
  <si>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</si>
  <si>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</si>
  <si>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</si>
  <si>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</si>
  <si>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</si>
  <si>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</si>
  <si>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</si>
  <si>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</si>
  <si>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</si>
  <si>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</si>
  <si>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</si>
  <si>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</si>
  <si>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</si>
  <si>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</si>
  <si>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</si>
  <si>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</si>
  <si>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</si>
  <si>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</si>
  <si>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</si>
  <si>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</si>
  <si>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</si>
  <si>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</si>
  <si>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</si>
  <si>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</si>
  <si>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</si>
  <si>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</si>
  <si>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</si>
  <si>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</si>
  <si>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</si>
  <si>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</si>
  <si>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</si>
  <si>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</si>
  <si>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</si>
  <si>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</si>
  <si>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</si>
  <si>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</si>
  <si>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</si>
  <si>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</si>
  <si>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</si>
  <si>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</si>
  <si>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</si>
  <si>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</si>
  <si>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</si>
  <si>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</si>
  <si>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</si>
  <si>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</si>
  <si>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</si>
  <si>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</si>
  <si>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</si>
  <si>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</si>
  <si>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</si>
  <si>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</si>
  <si>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</si>
  <si>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</si>
  <si>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</si>
  <si>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</si>
  <si>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</si>
  <si>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</si>
  <si>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</si>
  <si>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</si>
  <si>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</si>
  <si>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</si>
  <si>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</si>
  <si>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</si>
  <si>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</si>
  <si>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</si>
  <si>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</si>
  <si>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</si>
  <si>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</si>
  <si>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</si>
  <si>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</si>
  <si>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</si>
  <si>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</si>
  <si>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</si>
  <si>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</si>
  <si>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</si>
  <si>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</si>
  <si>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</si>
  <si>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</si>
  <si>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</si>
  <si>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</si>
  <si>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</si>
  <si>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</si>
  <si>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</si>
  <si>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</si>
  <si>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</si>
  <si>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</si>
  <si>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</si>
  <si>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</si>
  <si>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</si>
  <si>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</si>
  <si>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</si>
  <si>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</si>
  <si>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</si>
  <si>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</si>
  <si>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</si>
  <si>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</si>
  <si>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</si>
  <si>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</si>
  <si>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</si>
  <si>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</si>
  <si>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</si>
  <si>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</si>
  <si>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</si>
  <si>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</si>
  <si>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</si>
  <si>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</si>
  <si>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</si>
  <si>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</si>
  <si>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</si>
  <si>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</si>
  <si>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</si>
  <si>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</si>
  <si>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</si>
  <si>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</si>
  <si>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</si>
  <si>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</si>
  <si>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</si>
  <si>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</si>
  <si>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</si>
  <si>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</si>
  <si>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</si>
  <si>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</si>
  <si>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</si>
  <si>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</si>
  <si>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</si>
  <si>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</si>
  <si>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</si>
  <si>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</si>
  <si>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</si>
  <si>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</si>
  <si>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</si>
  <si>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</si>
  <si>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</si>
  <si>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</si>
  <si>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</si>
  <si>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</si>
  <si>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</si>
  <si>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</si>
  <si>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</si>
  <si>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</si>
  <si>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</si>
  <si>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</si>
  <si>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</si>
  <si>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</si>
  <si>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</si>
  <si>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</si>
  <si>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</si>
  <si>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</si>
  <si>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</si>
  <si>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</si>
  <si>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</si>
  <si>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</si>
  <si>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</si>
  <si>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</si>
  <si>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</si>
  <si>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</si>
  <si>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</si>
  <si>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</si>
  <si>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</si>
  <si>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</si>
  <si>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</si>
  <si>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</si>
  <si>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</si>
  <si>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</si>
  <si>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</si>
  <si>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</si>
  <si>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</si>
  <si>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</si>
  <si>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</si>
  <si>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</si>
  <si>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</si>
  <si>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</si>
  <si>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</si>
  <si>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</si>
  <si>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</si>
  <si>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</si>
  <si>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</si>
  <si>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</si>
  <si>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</si>
  <si>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</si>
  <si>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</si>
  <si>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</si>
  <si>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</si>
  <si>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</si>
  <si>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</si>
  <si>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</si>
  <si>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</si>
  <si>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</si>
  <si>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</si>
  <si>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</si>
  <si>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</si>
  <si>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</si>
  <si>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</si>
  <si>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</si>
  <si>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</si>
  <si>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</si>
  <si>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</si>
  <si>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</si>
  <si>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</si>
  <si>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</si>
  <si>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</si>
  <si>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</si>
  <si>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</si>
  <si>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</si>
  <si>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</si>
  <si>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</si>
  <si>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</si>
  <si>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</si>
  <si>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</si>
  <si>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</si>
  <si>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</si>
  <si>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</si>
  <si>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</si>
  <si>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</si>
  <si>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</si>
  <si>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</si>
  <si>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</si>
  <si>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</si>
  <si>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</si>
  <si>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</si>
  <si>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</si>
  <si>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</si>
  <si>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</si>
  <si>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</si>
  <si>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</si>
  <si>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</si>
  <si>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</si>
  <si>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</si>
  <si>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</si>
  <si>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</si>
  <si>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</si>
  <si>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</si>
  <si>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</si>
  <si>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</si>
  <si>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</si>
  <si>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</si>
  <si>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</si>
  <si>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</si>
  <si>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</si>
  <si>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</si>
  <si>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</si>
  <si>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</si>
  <si>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</si>
  <si>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</si>
  <si>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</si>
  <si>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</si>
  <si>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</si>
  <si>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</si>
  <si>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</si>
  <si>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</si>
  <si>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</si>
  <si>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</si>
  <si>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</si>
  <si>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</si>
  <si>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</si>
  <si>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</si>
  <si>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</si>
  <si>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</si>
  <si>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</si>
  <si>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</si>
  <si>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</si>
  <si>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</si>
  <si>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</si>
  <si>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</si>
  <si>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</si>
  <si>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</si>
  <si>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</si>
  <si>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</si>
  <si>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</si>
  <si>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</si>
  <si>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</si>
  <si>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</si>
  <si>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</si>
  <si>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</si>
  <si>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</si>
  <si>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</si>
  <si>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</si>
  <si>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</si>
  <si>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</si>
  <si>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</si>
  <si>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</si>
  <si>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</si>
  <si>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</si>
  <si>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</si>
  <si>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</si>
  <si>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</si>
  <si>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</si>
  <si>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</si>
  <si>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</si>
  <si>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</si>
  <si>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</si>
  <si>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</si>
  <si>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</si>
  <si>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</si>
  <si>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</si>
  <si>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</si>
  <si>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</si>
  <si>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</si>
  <si>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</si>
  <si>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</si>
  <si>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</si>
  <si>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</si>
  <si>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</si>
  <si>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</si>
  <si>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</si>
  <si>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</si>
  <si>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</si>
  <si>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</si>
  <si>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</si>
  <si>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</si>
  <si>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</si>
  <si>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</si>
  <si>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</si>
  <si>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</si>
  <si>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</si>
  <si>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</si>
  <si>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</si>
  <si>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</si>
  <si>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</si>
  <si>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</si>
  <si>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</si>
  <si>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</si>
  <si>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</si>
  <si>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</si>
  <si>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</si>
  <si>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</si>
  <si>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</si>
  <si>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</si>
  <si>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</si>
  <si>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</si>
  <si>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</si>
  <si>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</si>
  <si>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</si>
  <si>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</si>
  <si>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</si>
  <si>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</si>
  <si>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</si>
  <si>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</si>
  <si>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</si>
  <si>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</si>
  <si>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</si>
  <si>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</si>
  <si>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</si>
  <si>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</si>
  <si>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</si>
  <si>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</si>
  <si>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</si>
  <si>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</si>
  <si>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</si>
  <si>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</si>
  <si>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</si>
  <si>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</si>
  <si>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</si>
  <si>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</si>
  <si>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</si>
  <si>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</si>
  <si>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</si>
  <si>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</si>
  <si>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</si>
  <si>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</si>
  <si>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</si>
  <si>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</si>
  <si>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</si>
  <si>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</si>
  <si>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</si>
  <si>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</si>
  <si>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</si>
  <si>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</si>
  <si>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</si>
  <si>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</si>
  <si>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</si>
  <si>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</si>
  <si>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</si>
  <si>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</si>
  <si>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</si>
  <si>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</si>
  <si>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</si>
  <si>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</si>
  <si>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</si>
  <si>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</si>
  <si>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</si>
  <si>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</si>
  <si>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</si>
  <si>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</si>
  <si>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</si>
  <si>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</si>
  <si>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</si>
  <si>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</si>
  <si>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</si>
  <si>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</si>
  <si>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</si>
  <si>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</si>
  <si>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</si>
  <si>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</si>
  <si>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</si>
  <si>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</si>
  <si>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</si>
  <si>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</si>
  <si>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</si>
  <si>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</si>
  <si>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</si>
  <si>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</si>
  <si>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</si>
  <si>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</si>
  <si>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</si>
  <si>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</si>
  <si>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</si>
  <si>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</si>
  <si>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</si>
  <si>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</si>
  <si>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</si>
  <si>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</si>
  <si>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</si>
  <si>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</si>
  <si>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</si>
  <si>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</si>
  <si>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</si>
  <si>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</si>
  <si>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</si>
  <si>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</si>
  <si>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</si>
  <si>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</si>
  <si>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</si>
  <si>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</si>
  <si>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</si>
  <si>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</si>
  <si>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</si>
  <si>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</si>
  <si>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</si>
  <si>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</si>
  <si>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</si>
  <si>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</si>
  <si>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</si>
  <si>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</si>
  <si>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</si>
  <si>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</si>
  <si>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</si>
  <si>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</si>
  <si>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</si>
  <si>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</si>
  <si>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</si>
  <si>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</si>
  <si>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</si>
  <si>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</si>
  <si>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</si>
  <si>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</si>
  <si>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</si>
  <si>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</si>
  <si>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</si>
  <si>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</si>
  <si>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</si>
  <si>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</si>
  <si>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</si>
  <si>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</si>
  <si>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</si>
  <si>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</si>
  <si>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</si>
  <si>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</si>
  <si>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</si>
  <si>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</si>
  <si>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</si>
  <si>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</si>
  <si>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</si>
  <si>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</si>
  <si>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</si>
  <si>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</si>
  <si>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</si>
  <si>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</si>
  <si>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</si>
  <si>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</si>
  <si>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</si>
  <si>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</si>
  <si>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</si>
  <si>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</si>
  <si>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</si>
  <si>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</si>
  <si>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</si>
  <si>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</si>
  <si>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</si>
  <si>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</si>
  <si>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</si>
  <si>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</si>
  <si>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</si>
  <si>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</si>
  <si>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</si>
  <si>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</si>
  <si>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</si>
  <si>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</si>
  <si>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</si>
  <si>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</si>
  <si>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</si>
  <si>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</si>
  <si>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</si>
  <si>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</si>
  <si>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</si>
  <si>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</si>
  <si>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</si>
  <si>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</si>
  <si>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</si>
  <si>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</si>
  <si>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</si>
  <si>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</si>
  <si>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</si>
  <si>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</si>
  <si>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</si>
  <si>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</si>
  <si>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</si>
  <si>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</si>
  <si>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</si>
  <si>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</si>
  <si>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</si>
  <si>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</si>
  <si>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</si>
  <si>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</si>
  <si>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</si>
  <si>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</si>
  <si>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</si>
  <si>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</si>
  <si>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</si>
  <si>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</si>
  <si>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</si>
  <si>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</si>
  <si>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</si>
  <si>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</si>
  <si>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</si>
  <si>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</si>
  <si>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</si>
  <si>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</si>
  <si>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</si>
  <si>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</si>
  <si>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</si>
  <si>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</si>
  <si>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</si>
  <si>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</si>
  <si>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</si>
  <si>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</si>
  <si>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</si>
  <si>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</si>
  <si>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</si>
  <si>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</si>
  <si>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</si>
  <si>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</si>
  <si>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</si>
  <si>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</si>
  <si>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</si>
  <si>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</si>
  <si>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</si>
  <si>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</si>
  <si>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</si>
  <si>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</si>
  <si>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</si>
  <si>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</si>
  <si>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</si>
  <si>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</si>
  <si>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</si>
  <si>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</si>
  <si>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</si>
  <si>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</si>
  <si>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</si>
  <si>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</si>
  <si>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</si>
  <si>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</si>
  <si>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</si>
  <si>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</si>
  <si>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</si>
  <si>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</si>
  <si>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</si>
  <si>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</si>
  <si>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</si>
  <si>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</si>
  <si>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</si>
  <si>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</si>
  <si>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</si>
  <si>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</si>
  <si>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</si>
  <si>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</si>
  <si>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</si>
  <si>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</si>
  <si>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</si>
  <si>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</si>
  <si>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</si>
  <si>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</si>
  <si>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</si>
  <si>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</si>
  <si>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</si>
  <si>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</si>
  <si>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</si>
  <si>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</si>
  <si>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</si>
  <si>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</si>
  <si>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</si>
  <si>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</si>
  <si>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</si>
  <si>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</si>
  <si>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</si>
  <si>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</si>
  <si>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</si>
  <si>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</si>
  <si>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</si>
  <si>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</si>
  <si>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</si>
  <si>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</si>
  <si>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</si>
  <si>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</si>
  <si>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</si>
  <si>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</si>
  <si>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</si>
  <si>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</si>
  <si>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</si>
  <si>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</si>
  <si>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</si>
  <si>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</si>
  <si>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</si>
  <si>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</si>
  <si>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</si>
  <si>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</si>
  <si>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</si>
  <si>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</si>
  <si>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</si>
  <si>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</si>
  <si>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</si>
  <si>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</si>
  <si>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</si>
  <si>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</si>
  <si>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</si>
  <si>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</si>
  <si>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</si>
  <si>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</si>
  <si>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</si>
  <si>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</si>
  <si>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</si>
  <si>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</si>
  <si>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</si>
  <si>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</si>
  <si>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</si>
  <si>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</si>
  <si>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</si>
  <si>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</si>
  <si>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</si>
  <si>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</si>
  <si>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</si>
  <si>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</si>
  <si>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</si>
  <si>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</si>
  <si>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</si>
  <si>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</si>
  <si>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</si>
  <si>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</si>
  <si>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</si>
  <si>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</si>
  <si>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</si>
  <si>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</si>
  <si>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</si>
  <si>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</si>
  <si>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</si>
  <si>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</si>
  <si>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</si>
  <si>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</si>
  <si>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</si>
  <si>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</si>
  <si>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</si>
  <si>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</si>
  <si>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</si>
  <si>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</si>
  <si>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</si>
  <si>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</si>
  <si>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</si>
  <si>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</si>
  <si>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</si>
  <si>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</si>
  <si>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</si>
  <si>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</si>
  <si>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</si>
  <si>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</si>
  <si>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</si>
  <si>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</si>
  <si>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</si>
  <si>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</si>
  <si>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</si>
  <si>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</si>
  <si>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</si>
  <si>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</si>
  <si>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</si>
  <si>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</si>
  <si>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</si>
  <si>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</si>
  <si>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</si>
  <si>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</si>
  <si>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</si>
  <si>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</si>
  <si>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</si>
  <si>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</si>
  <si>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</si>
  <si>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</si>
  <si>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</si>
  <si>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</si>
  <si>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</si>
  <si>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</si>
  <si>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</si>
  <si>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</si>
  <si>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</si>
  <si>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</si>
  <si>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</si>
  <si>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</si>
  <si>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</si>
  <si>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</si>
  <si>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</si>
  <si>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</si>
  <si>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</si>
  <si>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</si>
  <si>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</si>
  <si>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</si>
  <si>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</si>
  <si>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</si>
  <si>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</si>
  <si>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</si>
  <si>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</si>
  <si>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</si>
  <si>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</si>
  <si>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</si>
  <si>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</si>
  <si>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</si>
  <si>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</si>
  <si>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</si>
  <si>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</si>
  <si>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</si>
  <si>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</si>
  <si>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</si>
  <si>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</si>
  <si>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</si>
  <si>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</si>
  <si>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</si>
  <si>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</si>
  <si>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</si>
  <si>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</si>
  <si>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</si>
  <si>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</si>
  <si>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</si>
  <si>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</si>
  <si>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</si>
  <si>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</si>
  <si>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</si>
  <si>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</si>
  <si>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</si>
  <si>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</si>
  <si>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</si>
  <si>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</si>
  <si>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</si>
  <si>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</si>
  <si>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</si>
  <si>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</si>
  <si>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</si>
  <si>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</si>
  <si>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</si>
  <si>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</si>
  <si>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</si>
  <si>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</si>
  <si>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</si>
  <si>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</si>
  <si>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</si>
  <si>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</si>
  <si>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</si>
  <si>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</si>
  <si>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</si>
  <si>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</si>
  <si>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</si>
  <si>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</si>
  <si>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</si>
  <si>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</si>
  <si>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</si>
  <si>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</si>
  <si>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</si>
  <si>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</si>
  <si>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</si>
  <si>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</si>
  <si>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</si>
  <si>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</si>
  <si>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</si>
  <si>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</si>
  <si>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</si>
  <si>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</si>
  <si>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</si>
  <si>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</si>
  <si>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</si>
  <si>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</si>
  <si>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</si>
  <si>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</si>
  <si>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</si>
  <si>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</si>
  <si>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</si>
  <si>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</si>
  <si>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</si>
  <si>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</si>
  <si>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</si>
  <si>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</si>
  <si>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</si>
  <si>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</si>
  <si>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</si>
  <si>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</si>
  <si>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</si>
  <si>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</si>
  <si>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</si>
  <si>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</si>
  <si>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</si>
  <si>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</si>
  <si>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</si>
  <si>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</si>
  <si>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</si>
  <si>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</si>
  <si>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</si>
  <si>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</si>
  <si>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</si>
  <si>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</si>
  <si>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</si>
  <si>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</si>
  <si>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</si>
  <si>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</si>
  <si>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</si>
  <si>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</si>
  <si>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</si>
  <si>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</si>
  <si>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</si>
  <si>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</si>
  <si>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</si>
  <si>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</si>
  <si>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</si>
  <si>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</si>
  <si>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</si>
  <si>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</si>
  <si>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</si>
  <si>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</si>
  <si>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</si>
  <si>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</si>
  <si>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</si>
  <si>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</si>
  <si>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</si>
  <si>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</si>
  <si>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</si>
  <si>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</si>
  <si>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</si>
  <si>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</si>
  <si>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</si>
  <si>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</si>
  <si>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</si>
  <si>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</si>
  <si>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</si>
  <si>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</si>
  <si>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</si>
  <si>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</si>
  <si>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</si>
  <si>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</si>
  <si>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</si>
  <si>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</si>
  <si>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</si>
  <si>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</si>
  <si>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</si>
  <si>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</si>
  <si>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</si>
  <si>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</si>
  <si>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</si>
  <si>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</si>
  <si>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</si>
  <si>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</si>
  <si>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</si>
  <si>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</si>
  <si>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</si>
  <si>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</si>
  <si>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</si>
  <si>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</si>
  <si>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</si>
  <si>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</si>
  <si>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</si>
  <si>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</si>
  <si>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</si>
  <si>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</si>
  <si>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</si>
  <si>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</si>
  <si>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</si>
  <si>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</si>
  <si>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</si>
  <si>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</si>
  <si>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</si>
  <si>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</si>
  <si>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</si>
  <si>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</si>
  <si>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</si>
  <si>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</si>
  <si>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</si>
  <si>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</si>
  <si>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</si>
  <si>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</si>
  <si>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</si>
  <si>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</si>
  <si>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</si>
  <si>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</si>
  <si>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</si>
  <si>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</si>
  <si>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</si>
  <si>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</si>
  <si>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</si>
  <si>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</si>
  <si>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</si>
  <si>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</si>
  <si>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</si>
  <si>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</si>
  <si>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</si>
  <si>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</si>
  <si>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</si>
  <si>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</si>
  <si>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</si>
  <si>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</si>
  <si>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</si>
  <si>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</si>
  <si>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</si>
  <si>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</si>
  <si>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</si>
  <si>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</si>
  <si>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</si>
  <si>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</si>
  <si>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</si>
  <si>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</si>
  <si>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</si>
  <si>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</si>
  <si>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</si>
  <si>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</si>
  <si>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</si>
  <si>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</si>
  <si>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</si>
  <si>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</si>
  <si>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</si>
  <si>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</si>
  <si>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</si>
  <si>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</si>
  <si>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</si>
  <si>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</si>
  <si>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</si>
  <si>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</si>
  <si>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</si>
  <si>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</si>
  <si>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</si>
  <si>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</si>
  <si>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</si>
  <si>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</si>
  <si>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</si>
  <si>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</si>
  <si>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</si>
  <si>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</si>
  <si>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</si>
  <si>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</si>
  <si>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</si>
  <si>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</si>
  <si>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</si>
  <si>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</si>
  <si>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</si>
  <si>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</si>
  <si>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</si>
  <si>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</si>
  <si>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</si>
  <si>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</si>
  <si>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</si>
  <si>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</si>
  <si>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</si>
  <si>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</si>
  <si>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</si>
  <si>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</si>
  <si>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</si>
  <si>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</si>
  <si>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</si>
  <si>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</si>
  <si>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</si>
  <si>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</si>
  <si>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</si>
  <si>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</si>
  <si>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</si>
  <si>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</si>
  <si>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</si>
  <si>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</si>
  <si>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</si>
  <si>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</si>
  <si>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</si>
  <si>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</si>
  <si>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</si>
  <si>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</si>
  <si>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</si>
  <si>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</si>
  <si>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</si>
  <si>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</si>
  <si>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</si>
  <si>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</si>
  <si>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</si>
  <si>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</si>
  <si>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</si>
  <si>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</si>
  <si>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</si>
  <si>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</si>
  <si>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</si>
  <si>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</si>
  <si>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</si>
  <si>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</si>
  <si>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</si>
  <si>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</si>
  <si>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</si>
  <si>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</si>
  <si>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</si>
  <si>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</si>
  <si>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</si>
  <si>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</si>
  <si>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</si>
  <si>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</si>
  <si>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</si>
  <si>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</si>
  <si>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</si>
  <si>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</si>
  <si>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</si>
  <si>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</si>
  <si>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</si>
  <si>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</si>
  <si>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</si>
  <si>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</si>
  <si>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</si>
  <si>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</si>
  <si>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</si>
  <si>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</si>
  <si>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</si>
  <si>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</si>
  <si>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</si>
  <si>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</si>
  <si>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</si>
  <si>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</si>
  <si>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</si>
  <si>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</si>
  <si>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</si>
  <si>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</si>
  <si>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</si>
  <si>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</si>
  <si>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</si>
  <si>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</si>
  <si>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</si>
  <si>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</si>
  <si>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</si>
  <si>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</si>
  <si>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</si>
  <si>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</si>
  <si>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</si>
  <si>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</si>
  <si>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</si>
  <si>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</si>
  <si>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</si>
  <si>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</si>
  <si>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</si>
  <si>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</si>
  <si>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</si>
  <si>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</si>
  <si>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</si>
  <si>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</si>
  <si>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</si>
  <si>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</si>
  <si>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</si>
  <si>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</si>
  <si>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</si>
  <si>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</si>
  <si>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</si>
  <si>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</si>
  <si>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</si>
  <si>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</si>
  <si>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</si>
  <si>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</si>
  <si>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</si>
  <si>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</si>
  <si>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</si>
  <si>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</si>
  <si>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</si>
  <si>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</si>
  <si>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</si>
  <si>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</si>
  <si>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</si>
  <si>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</si>
  <si>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</si>
  <si>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</si>
  <si>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</si>
  <si>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</si>
  <si>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</si>
  <si>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</si>
  <si>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</si>
  <si>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</si>
  <si>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</si>
  <si>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</si>
  <si>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</si>
  <si>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</si>
  <si>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</si>
  <si>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</si>
  <si>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</si>
  <si>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</si>
  <si>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</si>
  <si>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</si>
  <si>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</si>
  <si>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</si>
  <si>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</si>
  <si>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</si>
  <si>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</si>
  <si>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</si>
  <si>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</si>
  <si>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</si>
  <si>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</si>
  <si>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</si>
  <si>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</si>
  <si>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</si>
  <si>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</si>
  <si>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</si>
  <si>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</si>
  <si>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</si>
  <si>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</si>
  <si>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</si>
  <si>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</si>
  <si>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</si>
  <si>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</si>
  <si>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</si>
  <si>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</si>
  <si>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</si>
  <si>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</si>
  <si>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</si>
  <si>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</si>
  <si>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</si>
  <si>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</si>
  <si>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</si>
  <si>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</si>
  <si>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</si>
  <si>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</si>
  <si>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</si>
  <si>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</si>
  <si>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</si>
  <si>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</si>
  <si>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</si>
  <si>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</si>
  <si>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</si>
  <si>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</si>
  <si>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</si>
  <si>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</si>
  <si>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</si>
  <si>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</si>
  <si>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</si>
  <si>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</si>
  <si>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</si>
  <si>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</si>
  <si>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</si>
  <si>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</si>
  <si>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</si>
  <si>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</si>
  <si>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</si>
  <si>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</si>
  <si>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</si>
  <si>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</si>
  <si>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</si>
  <si>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</si>
  <si>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</si>
  <si>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</si>
  <si>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</si>
  <si>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</si>
  <si>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</si>
  <si>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</si>
  <si>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</si>
  <si>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</si>
  <si>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</si>
  <si>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</si>
  <si>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</si>
  <si>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</si>
  <si>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</si>
  <si>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</si>
  <si>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</si>
  <si>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</si>
  <si>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</si>
  <si>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</si>
  <si>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</si>
  <si>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</si>
  <si>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</si>
  <si>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</si>
  <si>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</si>
  <si>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</si>
  <si>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</si>
  <si>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</si>
  <si>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</si>
  <si>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</si>
  <si>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</si>
  <si>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</si>
  <si>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</si>
  <si>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</si>
  <si>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</si>
  <si>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</si>
  <si>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</si>
  <si>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</si>
  <si>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</si>
  <si>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</si>
  <si>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</si>
  <si>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</si>
  <si>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</si>
  <si>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</si>
  <si>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</si>
  <si>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</si>
  <si>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</si>
  <si>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</si>
  <si>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</si>
  <si>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</si>
  <si>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</si>
  <si>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</si>
  <si>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</si>
  <si>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</si>
  <si>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</si>
  <si>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</si>
  <si>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</si>
  <si>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</si>
  <si>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</si>
  <si>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</si>
  <si>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</si>
  <si>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</si>
  <si>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</si>
  <si>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</si>
  <si>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</si>
  <si>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</si>
  <si>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</si>
  <si>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</si>
  <si>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</si>
  <si>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</si>
  <si>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</si>
  <si>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</si>
  <si>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</si>
  <si>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</si>
  <si>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</si>
  <si>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</si>
  <si>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</si>
  <si>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</si>
  <si>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</si>
  <si>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</si>
  <si>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</si>
  <si>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</si>
  <si>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</si>
  <si>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</si>
  <si>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</si>
  <si>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</si>
  <si>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</si>
  <si>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</si>
  <si>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</si>
  <si>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</si>
  <si>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</si>
  <si>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</si>
  <si>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</si>
  <si>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</si>
  <si>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</si>
  <si>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</si>
  <si>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</si>
  <si>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</si>
  <si>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</si>
  <si>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</si>
  <si>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</si>
  <si>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</si>
  <si>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</si>
  <si>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</si>
  <si>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</si>
  <si>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</si>
  <si>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</si>
  <si>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</si>
  <si>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</si>
  <si>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</si>
  <si>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</si>
  <si>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</si>
  <si>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</si>
  <si>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</si>
  <si>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</si>
  <si>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</si>
  <si>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</si>
  <si>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</si>
  <si>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</si>
  <si>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</si>
  <si>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</si>
  <si>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</si>
  <si>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</si>
  <si>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</si>
  <si>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</si>
  <si>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</si>
  <si>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</si>
  <si>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</si>
  <si>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</si>
  <si>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</si>
  <si>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</si>
  <si>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</si>
  <si>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</si>
  <si>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</si>
  <si>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</si>
  <si>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</si>
  <si>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</si>
  <si>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</si>
  <si>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</si>
  <si>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</si>
  <si>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</si>
  <si>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</si>
  <si>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</si>
  <si>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</si>
  <si>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</si>
  <si>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</si>
  <si>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</si>
  <si>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</si>
  <si>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</si>
  <si>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</si>
  <si>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</si>
  <si>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</si>
  <si>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</si>
  <si>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</si>
  <si>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</si>
  <si>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</si>
  <si>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</si>
  <si>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</si>
  <si>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</si>
  <si>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</si>
  <si>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</si>
  <si>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</si>
  <si>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</si>
  <si>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</si>
  <si>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</si>
  <si>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</si>
  <si>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</si>
  <si>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</si>
  <si>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</si>
  <si>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</si>
  <si>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</si>
  <si>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</si>
  <si>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</si>
  <si>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</si>
  <si>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</si>
  <si>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</si>
  <si>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</si>
  <si>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</si>
  <si>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</si>
  <si>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</si>
  <si>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</si>
  <si>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</si>
  <si>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</si>
  <si>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</si>
  <si>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</si>
  <si>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</si>
  <si>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</si>
  <si>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</si>
  <si>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</si>
  <si>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</si>
  <si>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</si>
  <si>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</si>
  <si>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</si>
  <si>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</si>
  <si>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</si>
  <si>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</si>
  <si>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</si>
  <si>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</si>
  <si>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</si>
  <si>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</si>
  <si>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</si>
  <si>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</si>
  <si>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</si>
  <si>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</si>
  <si>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</si>
  <si>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</si>
  <si>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</si>
  <si>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</si>
  <si>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</si>
  <si>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</si>
  <si>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</si>
  <si>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</si>
  <si>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</si>
  <si>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</si>
  <si>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</si>
  <si>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</si>
  <si>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</si>
  <si>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</si>
  <si>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</si>
  <si>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</si>
  <si>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</si>
  <si>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</si>
  <si>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</si>
  <si>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</si>
  <si>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</si>
  <si>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</si>
  <si>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</si>
  <si>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</si>
  <si>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</si>
  <si>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</si>
  <si>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</si>
  <si>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</si>
  <si>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</si>
  <si>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</si>
  <si>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</si>
  <si>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</si>
  <si>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</si>
  <si>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</si>
  <si>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</si>
  <si>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</si>
  <si>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</si>
  <si>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</si>
  <si>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</si>
  <si>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</si>
  <si>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</si>
  <si>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</si>
  <si>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</si>
  <si>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</si>
  <si>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</si>
  <si>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</si>
  <si>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</si>
  <si>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</si>
  <si>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</si>
  <si>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</si>
  <si>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</si>
  <si>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</si>
  <si>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</si>
  <si>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</si>
  <si>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</si>
  <si>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</si>
  <si>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</si>
  <si>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</si>
  <si>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</si>
  <si>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</si>
  <si>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</si>
  <si>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</si>
  <si>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</si>
  <si>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</si>
  <si>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</si>
  <si>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</si>
  <si>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</si>
  <si>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</si>
  <si>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</si>
  <si>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</si>
  <si>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</si>
  <si>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</si>
  <si>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</si>
  <si>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</si>
  <si>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</si>
  <si>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</si>
  <si>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</si>
  <si>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</si>
  <si>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</si>
  <si>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</si>
  <si>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</si>
  <si>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</si>
  <si>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</si>
  <si>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</si>
  <si>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</si>
  <si>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</si>
  <si>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</si>
  <si>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</si>
  <si>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</si>
  <si>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</si>
  <si>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</si>
  <si>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</si>
  <si>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</si>
  <si>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</si>
  <si>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</si>
  <si>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</si>
  <si>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</si>
  <si>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</si>
  <si>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</si>
  <si>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</si>
  <si>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</si>
  <si>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</si>
  <si>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</si>
  <si>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</si>
  <si>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</si>
  <si>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</si>
  <si>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</si>
  <si>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</si>
  <si>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</si>
  <si>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</si>
  <si>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</si>
  <si>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</si>
  <si>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</si>
  <si>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</si>
  <si>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</si>
  <si>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</si>
  <si>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</si>
  <si>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</si>
  <si>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</si>
  <si>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</si>
  <si>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</si>
  <si>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</si>
  <si>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</si>
  <si>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</si>
  <si>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</si>
  <si>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</si>
  <si>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</si>
  <si>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</si>
  <si>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</si>
  <si>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</si>
  <si>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</si>
  <si>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</si>
  <si>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</si>
  <si>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</si>
  <si>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</si>
  <si>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</si>
  <si>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</si>
  <si>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</si>
  <si>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</si>
  <si>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</si>
  <si>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</si>
  <si>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</si>
  <si>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</si>
  <si>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</si>
  <si>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</si>
  <si>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</si>
  <si>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</si>
  <si>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</si>
  <si>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</si>
  <si>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</si>
  <si>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</si>
  <si>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</si>
  <si>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</si>
  <si>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</si>
  <si>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</si>
  <si>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</si>
  <si>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</si>
  <si>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</si>
  <si>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</si>
  <si>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</si>
  <si>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</si>
  <si>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</si>
  <si>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</si>
  <si>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</si>
  <si>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</si>
  <si>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</si>
  <si>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</si>
  <si>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</si>
  <si>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</si>
  <si>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</si>
  <si>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</si>
  <si>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</si>
  <si>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</si>
  <si>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</si>
  <si>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</si>
  <si>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</si>
  <si>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</si>
  <si>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</si>
  <si>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</si>
  <si>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</si>
  <si>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</si>
  <si>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</si>
  <si>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</si>
  <si>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</si>
  <si>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</si>
  <si>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</si>
  <si>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</si>
  <si>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</si>
  <si>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</si>
  <si>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</si>
  <si>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</si>
  <si>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</si>
  <si>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</si>
  <si>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</si>
  <si>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</si>
  <si>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</si>
  <si>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</si>
  <si>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</si>
  <si>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</si>
  <si>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</si>
  <si>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</si>
  <si>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</si>
  <si>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</si>
  <si>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</si>
  <si>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</si>
  <si>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</si>
  <si>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</si>
  <si>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</si>
  <si>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</si>
  <si>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</si>
  <si>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</si>
  <si>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</si>
  <si>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</si>
  <si>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</si>
  <si>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</si>
  <si>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</si>
  <si>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</si>
  <si>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</si>
  <si>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</si>
  <si>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</si>
  <si>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</si>
  <si>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</si>
  <si>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</si>
  <si>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</si>
  <si>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</si>
  <si>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</si>
  <si>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</si>
  <si>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</si>
  <si>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</si>
  <si>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</si>
  <si>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</si>
  <si>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</si>
  <si>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</si>
  <si>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</si>
  <si>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</si>
  <si>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</si>
  <si>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</si>
  <si>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</si>
  <si>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</si>
  <si>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</si>
  <si>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</si>
  <si>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</si>
  <si>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</si>
  <si>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</si>
  <si>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</si>
  <si>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</si>
  <si>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</si>
  <si>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</si>
  <si>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</si>
  <si>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</si>
  <si>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</si>
  <si>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</si>
  <si>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</si>
  <si>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</si>
  <si>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</si>
  <si>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</si>
  <si>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</si>
  <si>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</si>
  <si>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</si>
  <si>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</si>
  <si>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</si>
  <si>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</si>
  <si>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</si>
  <si>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</si>
  <si>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</si>
  <si>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</si>
  <si>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</si>
  <si>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</si>
  <si>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</si>
  <si>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</si>
  <si>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</si>
  <si>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</si>
  <si>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</si>
  <si>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</si>
  <si>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</si>
  <si>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</si>
  <si>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</si>
  <si>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</si>
  <si>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</si>
  <si>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</si>
  <si>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</si>
  <si>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</si>
  <si>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</si>
  <si>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</si>
  <si>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</si>
  <si>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</si>
  <si>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</si>
  <si>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</si>
  <si>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</si>
  <si>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</si>
  <si>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</si>
  <si>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</si>
  <si>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</si>
  <si>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</si>
  <si>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</si>
  <si>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</si>
  <si>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</si>
  <si>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</si>
  <si>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</si>
  <si>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</si>
  <si>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</si>
  <si>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</si>
  <si>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</si>
  <si>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</si>
  <si>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</si>
  <si>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</si>
  <si>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</si>
  <si>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</si>
  <si>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</si>
  <si>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</si>
  <si>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</si>
  <si>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</si>
  <si>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</si>
  <si>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</si>
  <si>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</si>
  <si>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</si>
  <si>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</si>
  <si>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</si>
  <si>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</si>
  <si>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</si>
  <si>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</si>
  <si>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</si>
  <si>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</si>
  <si>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</si>
  <si>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</si>
  <si>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</si>
  <si>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</si>
  <si>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</si>
  <si>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</si>
  <si>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</si>
  <si>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</si>
  <si>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</si>
  <si>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</si>
  <si>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</si>
  <si>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</si>
  <si>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</si>
  <si>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</si>
  <si>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</si>
  <si>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</si>
  <si>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</si>
  <si>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</si>
  <si>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</si>
  <si>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</si>
  <si>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</si>
  <si>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</si>
  <si>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</si>
  <si>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</si>
  <si>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</si>
  <si>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</si>
  <si>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</si>
  <si>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</si>
  <si>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</si>
  <si>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</si>
  <si>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</si>
  <si>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</si>
  <si>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</si>
  <si>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</si>
  <si>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</si>
  <si>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</si>
  <si>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</si>
  <si>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</si>
  <si>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</si>
  <si>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</si>
  <si>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</si>
  <si>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</si>
  <si>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</si>
  <si>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</si>
  <si>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</si>
  <si>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</si>
  <si>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</si>
  <si>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</si>
  <si>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</si>
  <si>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</si>
  <si>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</si>
  <si>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</si>
  <si>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</si>
  <si>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</si>
  <si>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</si>
  <si>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</si>
  <si>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</si>
  <si>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</si>
  <si>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</si>
  <si>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</si>
  <si>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</si>
  <si>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</si>
  <si>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</si>
  <si>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</si>
  <si>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</si>
  <si>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</si>
  <si>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</si>
  <si>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</si>
  <si>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</si>
  <si>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</si>
  <si>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</si>
  <si>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</si>
  <si>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</si>
  <si>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</si>
  <si>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</si>
  <si>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</si>
  <si>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</si>
  <si>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</si>
  <si>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</si>
  <si>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</si>
  <si>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</si>
  <si>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</si>
  <si>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</si>
  <si>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</si>
  <si>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</si>
  <si>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</si>
  <si>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</si>
  <si>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</si>
  <si>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</si>
  <si>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</si>
  <si>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</si>
  <si>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</si>
  <si>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</si>
  <si>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</si>
  <si>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</si>
  <si>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</si>
  <si>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</si>
  <si>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</si>
  <si>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</si>
  <si>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</si>
  <si>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</si>
  <si>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</si>
  <si>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</si>
  <si>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</si>
  <si>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</si>
  <si>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</si>
  <si>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</si>
  <si>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</si>
  <si>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</si>
  <si>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</si>
  <si>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</si>
  <si>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</si>
  <si>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</si>
  <si>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</si>
  <si>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</si>
  <si>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</si>
  <si>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</si>
  <si>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</si>
  <si>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</si>
  <si>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</si>
  <si>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</si>
  <si>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</si>
  <si>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</si>
  <si>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</si>
  <si>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</si>
  <si>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</si>
  <si>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</si>
  <si>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</si>
  <si>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</si>
  <si>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</si>
  <si>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</si>
  <si>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</si>
  <si>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</si>
  <si>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</si>
  <si>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</si>
  <si>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</si>
  <si>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</si>
  <si>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</si>
  <si>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</si>
  <si>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</si>
  <si>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</si>
  <si>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</si>
  <si>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</si>
  <si>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</si>
  <si>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</si>
  <si>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</si>
  <si>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</si>
  <si>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</si>
  <si>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</si>
  <si>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</si>
  <si>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</si>
  <si>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</si>
  <si>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</si>
  <si>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</si>
  <si>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</si>
  <si>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</si>
  <si>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</si>
  <si>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</si>
  <si>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</si>
  <si>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</si>
  <si>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</si>
  <si>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</si>
  <si>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</si>
  <si>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</si>
  <si>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</si>
  <si>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</si>
  <si>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</si>
  <si>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</si>
  <si>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</si>
  <si>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</si>
  <si>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</si>
  <si>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</si>
  <si>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</si>
  <si>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</si>
  <si>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</si>
  <si>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</si>
  <si>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</si>
  <si>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</si>
  <si>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</si>
  <si>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</si>
  <si>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</si>
  <si>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</si>
  <si>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</si>
  <si>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</si>
  <si>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</si>
  <si>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</si>
  <si>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</si>
  <si>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</si>
  <si>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</si>
  <si>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</si>
  <si>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</si>
  <si>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</si>
  <si>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</si>
  <si>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</si>
  <si>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</si>
  <si>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</si>
  <si>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</si>
  <si>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</si>
  <si>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</si>
  <si>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</si>
  <si>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</si>
  <si>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</si>
  <si>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</si>
  <si>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</si>
  <si>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</si>
  <si>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</si>
  <si>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</si>
  <si>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</si>
  <si>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</si>
  <si>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</si>
  <si>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</si>
  <si>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</si>
  <si>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</si>
  <si>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</si>
  <si>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</si>
  <si>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</si>
  <si>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</si>
  <si>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</si>
  <si>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</si>
  <si>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</si>
  <si>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</si>
  <si>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</si>
  <si>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</si>
  <si>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</si>
  <si>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</si>
  <si>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</si>
  <si>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</si>
  <si>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</si>
  <si>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</si>
  <si>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</si>
  <si>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</si>
  <si>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</si>
  <si>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</si>
  <si>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</si>
  <si>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</si>
  <si>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</si>
  <si>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</si>
  <si>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</si>
  <si>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</si>
  <si>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</si>
  <si>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</si>
  <si>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</si>
  <si>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</si>
  <si>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</si>
  <si>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</si>
  <si>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</si>
  <si>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</si>
  <si>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</si>
  <si>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</si>
  <si>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</si>
  <si>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</si>
  <si>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</si>
  <si>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</si>
  <si>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</si>
  <si>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</si>
  <si>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</si>
  <si>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</si>
  <si>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</si>
  <si>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</si>
  <si>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</si>
  <si>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</si>
  <si>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</si>
  <si>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</si>
  <si>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</si>
  <si>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</si>
  <si>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</si>
  <si>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</si>
  <si>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</si>
  <si>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</si>
  <si>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</si>
  <si>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</si>
  <si>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</si>
  <si>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</si>
  <si>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</si>
  <si>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</si>
  <si>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</si>
  <si>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</si>
  <si>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</si>
  <si>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</si>
  <si>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</si>
  <si>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</si>
  <si>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</si>
  <si>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</si>
  <si>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</si>
  <si>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</si>
  <si>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</si>
  <si>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</si>
  <si>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</si>
  <si>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</si>
  <si>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</si>
  <si>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</si>
  <si>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</si>
  <si>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</si>
  <si>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</si>
  <si>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</si>
  <si>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</si>
  <si>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</si>
  <si>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</si>
  <si>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</si>
  <si>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</si>
  <si>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</si>
  <si>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</si>
  <si>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</si>
  <si>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</si>
  <si>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</si>
  <si>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</si>
  <si>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</si>
  <si>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</si>
  <si>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</si>
  <si>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</si>
  <si>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</si>
  <si>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</si>
  <si>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</si>
  <si>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</si>
  <si>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</si>
  <si>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</si>
  <si>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</si>
  <si>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</si>
  <si>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</si>
  <si>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</si>
  <si>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</si>
  <si>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</si>
  <si>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</si>
  <si>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</si>
  <si>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</si>
  <si>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</si>
  <si>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</si>
  <si>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</si>
  <si>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</si>
  <si>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</si>
  <si>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</si>
  <si>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</si>
  <si>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</si>
  <si>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</si>
  <si>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</si>
  <si>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</si>
  <si>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</si>
  <si>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</si>
  <si>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</si>
  <si>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</si>
  <si>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</si>
  <si>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</si>
  <si>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</si>
  <si>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</si>
  <si>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</si>
  <si>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</si>
  <si>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</si>
  <si>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</si>
  <si>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</si>
  <si>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</si>
  <si>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</si>
  <si>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</si>
  <si>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</si>
  <si>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</si>
  <si>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</si>
  <si>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</si>
  <si>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</si>
  <si>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</si>
  <si>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</si>
  <si>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</si>
  <si>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</si>
  <si>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</si>
  <si>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</si>
  <si>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</si>
  <si>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</si>
  <si>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</si>
  <si>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</si>
  <si>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</si>
  <si>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</si>
  <si>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</si>
  <si>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</si>
  <si>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</si>
  <si>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</si>
  <si>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</si>
  <si>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</si>
  <si>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</si>
  <si>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</si>
  <si>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</si>
  <si>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</si>
  <si>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</si>
  <si>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</si>
  <si>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</si>
  <si>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</si>
  <si>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</si>
  <si>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</si>
  <si>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</si>
  <si>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</si>
  <si>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</si>
  <si>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</si>
  <si>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</si>
  <si>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</si>
  <si>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</si>
  <si>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</si>
  <si>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</si>
  <si>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</si>
  <si>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</si>
  <si>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</si>
  <si>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</si>
  <si>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</si>
  <si>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</si>
  <si>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</si>
  <si>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</si>
  <si>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</si>
  <si>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</si>
  <si>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</si>
  <si>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</si>
  <si>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</si>
  <si>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</si>
  <si>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</si>
  <si>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</si>
  <si>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</si>
  <si>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</si>
  <si>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</si>
  <si>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</si>
  <si>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</si>
  <si>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</si>
  <si>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</si>
  <si>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</si>
  <si>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</si>
  <si>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</si>
  <si>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</si>
  <si>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</si>
  <si>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</si>
  <si>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</si>
  <si>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</si>
  <si>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</si>
  <si>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</si>
  <si>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</si>
  <si>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</si>
  <si>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</si>
  <si>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</si>
  <si>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</si>
  <si>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</si>
  <si>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</si>
  <si>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</si>
  <si>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</si>
  <si>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</si>
  <si>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</si>
  <si>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</si>
  <si>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</si>
  <si>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</si>
  <si>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</si>
  <si>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</si>
  <si>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</si>
  <si>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</si>
  <si>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</si>
  <si>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</si>
  <si>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</si>
  <si>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</si>
  <si>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</si>
  <si>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</si>
  <si>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</si>
  <si>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</si>
  <si>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</si>
  <si>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</si>
  <si>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</si>
  <si>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</si>
  <si>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</si>
  <si>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</si>
  <si>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</si>
  <si>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</si>
  <si>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</si>
  <si>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</si>
  <si>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</si>
  <si>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</si>
  <si>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</si>
  <si>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</si>
  <si>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</si>
  <si>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</si>
  <si>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</si>
  <si>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</si>
  <si>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</si>
  <si>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</si>
  <si>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</si>
  <si>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</si>
  <si>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</si>
  <si>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</si>
  <si>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</si>
  <si>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</si>
  <si>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</si>
  <si>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</si>
  <si>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</si>
  <si>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</si>
  <si>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</si>
  <si>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</si>
  <si>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</si>
  <si>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</si>
  <si>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</si>
  <si>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</si>
  <si>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</si>
  <si>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</si>
  <si>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</si>
  <si>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</si>
  <si>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</si>
  <si>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</si>
  <si>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</si>
  <si>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</si>
  <si>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</si>
  <si>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</si>
  <si>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</si>
  <si>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</si>
  <si>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</si>
  <si>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</si>
  <si>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</si>
  <si>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</si>
  <si>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</si>
  <si>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</si>
  <si>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</si>
  <si>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</si>
  <si>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</si>
  <si>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</si>
  <si>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</si>
  <si>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</si>
  <si>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</si>
  <si>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</si>
  <si>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</si>
  <si>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</si>
  <si>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</si>
  <si>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</si>
  <si>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</si>
  <si>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</si>
  <si>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</si>
  <si>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</si>
  <si>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</si>
  <si>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</si>
  <si>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</si>
  <si>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</si>
  <si>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</si>
  <si>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</si>
  <si>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</si>
  <si>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</si>
  <si>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</si>
  <si>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</si>
  <si>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</si>
  <si>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</si>
  <si>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</si>
  <si>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</si>
  <si>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</si>
  <si>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</si>
  <si>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</si>
  <si>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</si>
  <si>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</si>
  <si>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</si>
  <si>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</si>
  <si>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</si>
  <si>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</si>
  <si>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</si>
  <si>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</si>
  <si>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</si>
  <si>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</si>
  <si>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</si>
  <si>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</si>
  <si>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</si>
  <si>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</si>
  <si>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</si>
  <si>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</si>
  <si>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</si>
  <si>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</si>
  <si>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</si>
  <si>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</si>
  <si>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</si>
  <si>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</si>
  <si>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</si>
  <si>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</si>
  <si>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</si>
  <si>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</si>
  <si>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</si>
  <si>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</si>
  <si>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</si>
  <si>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</si>
  <si>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</si>
  <si>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</si>
  <si>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</si>
  <si>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</si>
  <si>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</si>
  <si>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</si>
  <si>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</si>
  <si>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</si>
  <si>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</si>
  <si>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</si>
  <si>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</si>
  <si>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</si>
  <si>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</si>
  <si>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</si>
  <si>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</si>
  <si>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</si>
  <si>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</si>
  <si>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</si>
  <si>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</si>
  <si>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</si>
  <si>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</si>
  <si>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</si>
  <si>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</si>
  <si>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</si>
  <si>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</si>
  <si>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</si>
  <si>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</si>
  <si>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</si>
  <si>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</si>
  <si>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</si>
  <si>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</si>
  <si>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</si>
  <si>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</si>
  <si>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</si>
  <si>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</si>
  <si>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</si>
  <si>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</si>
  <si>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</si>
  <si>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</si>
  <si>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</si>
  <si>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</si>
  <si>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</si>
  <si>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</si>
  <si>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</si>
  <si>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</si>
  <si>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</si>
  <si>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</si>
  <si>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</si>
  <si>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</si>
  <si>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</si>
  <si>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</si>
  <si>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</si>
  <si>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</si>
  <si>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</si>
  <si>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</si>
  <si>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</si>
  <si>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</si>
  <si>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</si>
  <si>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</si>
  <si>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</si>
  <si>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</si>
  <si>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</si>
  <si>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</si>
  <si>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</si>
  <si>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</si>
  <si>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</si>
  <si>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</si>
  <si>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</si>
  <si>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</si>
  <si>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</si>
  <si>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</si>
  <si>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</si>
  <si>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</si>
  <si>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</si>
  <si>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</si>
  <si>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</si>
  <si>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</si>
  <si>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</si>
  <si>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</si>
  <si>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</si>
  <si>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</si>
  <si>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</si>
  <si>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</si>
  <si>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</si>
  <si>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</si>
  <si>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</si>
  <si>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</si>
  <si>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</si>
  <si>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</si>
  <si>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</si>
  <si>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</si>
  <si>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</si>
  <si>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</si>
  <si>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</si>
  <si>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</si>
  <si>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</si>
  <si>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</si>
  <si>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</si>
  <si>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</si>
  <si>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</si>
  <si>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</si>
  <si>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</si>
  <si>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</si>
  <si>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</si>
  <si>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</si>
  <si>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</si>
  <si>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</si>
  <si>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</si>
  <si>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</si>
  <si>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</si>
  <si>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</si>
  <si>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</si>
  <si>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</si>
  <si>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</si>
  <si>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</si>
  <si>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</si>
  <si>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</si>
  <si>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</si>
  <si>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</si>
  <si>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</si>
  <si>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</si>
  <si>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</si>
  <si>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</si>
  <si>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</si>
  <si>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</si>
  <si>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</si>
  <si>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</si>
  <si>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</si>
  <si>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</si>
  <si>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</si>
  <si>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</si>
  <si>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</si>
  <si>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</si>
  <si>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</si>
  <si>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</si>
  <si>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</si>
  <si>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</si>
  <si>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</si>
  <si>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</si>
  <si>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</si>
  <si>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</si>
  <si>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</si>
  <si>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</si>
  <si>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</si>
  <si>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</si>
  <si>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</si>
  <si>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</si>
  <si>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</si>
  <si>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</si>
  <si>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</si>
  <si>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</si>
  <si>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</si>
  <si>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</si>
  <si>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</si>
  <si>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</si>
  <si>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</si>
  <si>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</si>
  <si>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</si>
  <si>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</si>
  <si>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</si>
  <si>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</si>
  <si>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</si>
  <si>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</si>
  <si>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</si>
  <si>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</si>
  <si>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</si>
  <si>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</si>
  <si>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</si>
  <si>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</si>
  <si>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</si>
  <si>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</si>
  <si>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</si>
  <si>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</si>
  <si>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</si>
  <si>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</si>
  <si>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</si>
  <si>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</si>
  <si>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</si>
  <si>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</si>
  <si>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</si>
  <si>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</si>
  <si>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</si>
  <si>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</si>
  <si>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</si>
  <si>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</si>
  <si>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</si>
  <si>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</si>
  <si>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</si>
  <si>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</si>
  <si>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</si>
  <si>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</si>
  <si>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</si>
  <si>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</si>
  <si>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</si>
  <si>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</si>
  <si>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</si>
  <si>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</si>
  <si>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</si>
  <si>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</si>
  <si>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</si>
  <si>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</si>
  <si>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</si>
  <si>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</si>
  <si>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</si>
  <si>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</si>
  <si>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</si>
  <si>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</si>
  <si>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</si>
  <si>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</si>
  <si>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</si>
  <si>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</si>
  <si>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</si>
  <si>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</si>
  <si>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</si>
  <si>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</si>
  <si>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</si>
  <si>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</si>
  <si>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</si>
  <si>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</si>
  <si>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</si>
  <si>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</si>
  <si>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</si>
  <si>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</si>
  <si>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</si>
  <si>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</si>
  <si>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</si>
  <si>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</si>
  <si>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</si>
  <si>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</si>
  <si>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</si>
  <si>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</si>
  <si>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</si>
  <si>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</si>
  <si>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</si>
  <si>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</si>
  <si>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</si>
  <si>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</si>
  <si>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</si>
  <si>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</si>
  <si>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</si>
  <si>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</si>
  <si>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</si>
  <si>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</si>
  <si>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</si>
  <si>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</si>
  <si>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</si>
  <si>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</si>
  <si>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</si>
  <si>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</si>
  <si>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</si>
  <si>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</si>
  <si>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</si>
  <si>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</si>
  <si>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</si>
  <si>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</si>
  <si>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</si>
  <si>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</si>
  <si>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</si>
  <si>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</si>
  <si>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</si>
  <si>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</si>
  <si>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</si>
  <si>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</si>
  <si>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</si>
  <si>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</si>
  <si>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</si>
  <si>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</si>
  <si>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</si>
  <si>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</si>
  <si>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</si>
  <si>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</si>
  <si>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</si>
  <si>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</si>
  <si>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</si>
  <si>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</si>
  <si>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</si>
  <si>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</si>
  <si>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</si>
  <si>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</si>
  <si>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</si>
  <si>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</si>
  <si>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</si>
  <si>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</si>
  <si>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</si>
  <si>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</si>
  <si>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</si>
  <si>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</si>
  <si>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</si>
  <si>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</si>
  <si>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</si>
  <si>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</si>
  <si>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</si>
  <si>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</si>
  <si>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</si>
  <si>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</si>
  <si>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</si>
  <si>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</si>
  <si>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</si>
  <si>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</si>
  <si>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</si>
  <si>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</si>
  <si>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</si>
  <si>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</si>
  <si>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</si>
  <si>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</si>
  <si>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</si>
  <si>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</si>
  <si>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</si>
  <si>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</si>
  <si>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</si>
  <si>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</si>
  <si>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</si>
  <si>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</si>
  <si>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</si>
  <si>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</si>
  <si>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</si>
  <si>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</si>
  <si>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</si>
  <si>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</si>
  <si>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</si>
  <si>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</si>
  <si>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</si>
  <si>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</si>
  <si>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</si>
  <si>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</si>
  <si>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</si>
  <si>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</si>
  <si>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</si>
  <si>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</si>
  <si>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</si>
  <si>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</si>
  <si>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</si>
  <si>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</si>
  <si>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</si>
  <si>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</si>
  <si>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</si>
  <si>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</si>
  <si>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</si>
  <si>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</si>
  <si>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</si>
  <si>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</si>
  <si>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</si>
  <si>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</si>
  <si>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</si>
  <si>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</si>
  <si>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</si>
  <si>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</si>
  <si>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</si>
  <si>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</si>
  <si>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</si>
  <si>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</si>
  <si>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</si>
  <si>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</si>
  <si>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</si>
  <si>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</si>
  <si>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</si>
  <si>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</si>
  <si>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</si>
  <si>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</si>
  <si>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</si>
  <si>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</si>
  <si>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</si>
  <si>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</si>
  <si>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</si>
  <si>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</si>
  <si>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</si>
  <si>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</si>
  <si>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</si>
  <si>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</si>
  <si>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</si>
  <si>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</si>
  <si>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</si>
  <si>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</si>
  <si>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</si>
  <si>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</si>
  <si>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</si>
  <si>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</si>
  <si>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</si>
  <si>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</si>
  <si>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</si>
  <si>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</si>
  <si>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</si>
  <si>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</si>
  <si>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</si>
  <si>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</si>
  <si>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</si>
  <si>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</si>
  <si>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</si>
  <si>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</si>
  <si>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</si>
  <si>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</si>
  <si>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</si>
  <si>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</si>
  <si>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</si>
  <si>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</si>
  <si>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</si>
  <si>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</si>
  <si>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</si>
  <si>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</si>
  <si>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</si>
  <si>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</si>
  <si>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</si>
  <si>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</si>
  <si>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</si>
  <si>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</si>
  <si>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</si>
  <si>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</si>
  <si>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</si>
  <si>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</si>
  <si>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</si>
  <si>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</si>
  <si>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</si>
  <si>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</si>
  <si>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</si>
  <si>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</si>
  <si>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</si>
  <si>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</si>
  <si>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</si>
  <si>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</si>
  <si>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</si>
  <si>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</si>
  <si>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</si>
  <si>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</si>
  <si>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</si>
  <si>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</si>
  <si>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</si>
  <si>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</si>
  <si>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</si>
  <si>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</si>
  <si>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</si>
  <si>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</si>
  <si>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</si>
  <si>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</si>
  <si>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</si>
  <si>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</si>
  <si>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</si>
  <si>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</si>
  <si>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</si>
  <si>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</si>
  <si>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</si>
  <si>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</si>
  <si>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</si>
  <si>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</si>
  <si>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</si>
  <si>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</si>
  <si>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</si>
  <si>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</si>
  <si>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</si>
  <si>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</si>
  <si>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</si>
  <si>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</si>
  <si>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</si>
  <si>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</si>
  <si>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</si>
  <si>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</si>
  <si>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</si>
  <si>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</si>
  <si>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</si>
  <si>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</si>
  <si>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</si>
  <si>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</si>
  <si>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</si>
  <si>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</si>
  <si>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</si>
  <si>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</si>
  <si>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</si>
  <si>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</si>
  <si>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</si>
  <si>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</si>
  <si>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</si>
  <si>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</si>
  <si>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</si>
  <si>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</si>
  <si>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</si>
  <si>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</si>
  <si>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</si>
  <si>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</si>
  <si>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</si>
  <si>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</si>
  <si>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</si>
  <si>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</si>
  <si>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</si>
  <si>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</si>
  <si>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</si>
  <si>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</si>
  <si>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</si>
  <si>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</si>
  <si>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</si>
  <si>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</si>
  <si>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</si>
  <si>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</si>
  <si>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</si>
  <si>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</si>
  <si>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</si>
  <si>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</si>
  <si>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</si>
  <si>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</si>
  <si>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</si>
  <si>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</si>
  <si>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</si>
  <si>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</si>
  <si>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</si>
  <si>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</si>
  <si>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</si>
  <si>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</si>
  <si>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</si>
  <si>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</si>
  <si>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</si>
  <si>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</si>
  <si>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</si>
  <si>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</si>
  <si>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</si>
  <si>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</si>
  <si>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</si>
  <si>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</si>
  <si>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</si>
  <si>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</si>
  <si>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</si>
  <si>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</si>
  <si>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</si>
  <si>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</si>
  <si>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</si>
  <si>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</si>
  <si>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</si>
  <si>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</si>
  <si>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</si>
  <si>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</si>
  <si>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</si>
  <si>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</si>
  <si>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</si>
  <si>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</si>
  <si>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</si>
  <si>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</si>
  <si>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</si>
  <si>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</si>
  <si>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</si>
  <si>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</si>
  <si>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</si>
  <si>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</si>
  <si>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</si>
  <si>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</si>
  <si>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</si>
  <si>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</si>
  <si>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</si>
  <si>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</si>
  <si>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</si>
  <si>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</si>
  <si>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</si>
  <si>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</si>
  <si>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</si>
  <si>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</si>
  <si>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</si>
  <si>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</si>
  <si>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</si>
  <si>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</si>
  <si>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</si>
  <si>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</si>
  <si>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</si>
  <si>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</si>
  <si>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</si>
  <si>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</si>
  <si>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</si>
  <si>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</si>
  <si>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</si>
  <si>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</si>
  <si>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</si>
  <si>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</si>
  <si>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</si>
  <si>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</si>
  <si>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</si>
  <si>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</si>
  <si>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</si>
  <si>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</si>
  <si>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</si>
  <si>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</si>
  <si>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</si>
  <si>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</si>
  <si>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</si>
  <si>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</si>
  <si>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</si>
  <si>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</si>
  <si>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</si>
  <si>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</si>
  <si>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</si>
  <si>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</si>
  <si>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</si>
  <si>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</si>
  <si>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</si>
  <si>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</si>
  <si>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</si>
  <si>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</si>
  <si>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</si>
  <si>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</si>
  <si>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</si>
  <si>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</si>
  <si>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</si>
  <si>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</si>
  <si>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</si>
  <si>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</si>
  <si>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</si>
  <si>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</si>
  <si>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</si>
  <si>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</si>
  <si>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</si>
  <si>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</si>
  <si>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</si>
  <si>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</si>
  <si>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</si>
  <si>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</si>
  <si>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</si>
  <si>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</si>
  <si>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</si>
  <si>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</si>
  <si>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</si>
  <si>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</si>
  <si>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</si>
  <si>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</si>
  <si>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</si>
  <si>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</si>
  <si>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</si>
  <si>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</si>
  <si>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</si>
  <si>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</si>
  <si>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</si>
  <si>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</si>
  <si>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</si>
  <si>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</si>
  <si>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</si>
  <si>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</si>
  <si>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</si>
  <si>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</si>
  <si>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</si>
  <si>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</si>
  <si>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</si>
  <si>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</si>
  <si>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</si>
  <si>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</si>
  <si>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</si>
  <si>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</si>
  <si>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</si>
  <si>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</si>
  <si>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</si>
  <si>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</si>
  <si>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</si>
  <si>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</si>
  <si>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</si>
  <si>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</si>
  <si>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</si>
  <si>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</si>
  <si>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</si>
  <si>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</si>
  <si>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</si>
  <si>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</si>
  <si>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</si>
  <si>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</si>
  <si>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</si>
  <si>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</si>
  <si>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</si>
  <si>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</si>
  <si>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</si>
  <si>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</si>
  <si>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</si>
  <si>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</si>
  <si>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</si>
  <si>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</si>
  <si>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</si>
  <si>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</si>
  <si>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</si>
  <si>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</si>
  <si>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</si>
  <si>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</si>
  <si>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</si>
  <si>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</si>
  <si>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</si>
  <si>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</si>
  <si>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</si>
  <si>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</si>
  <si>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</si>
  <si>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</si>
  <si>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</si>
  <si>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</si>
  <si>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</si>
  <si>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</si>
  <si>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</si>
  <si>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</si>
  <si>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</si>
  <si>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</si>
  <si>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</si>
  <si>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</si>
  <si>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</si>
  <si>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</si>
  <si>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</si>
  <si>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</si>
  <si>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</si>
  <si>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</si>
  <si>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</si>
  <si>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</si>
  <si>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</si>
  <si>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</si>
  <si>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</si>
  <si>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</si>
  <si>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</si>
  <si>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</si>
  <si>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</si>
  <si>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</si>
  <si>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</si>
  <si>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</si>
  <si>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</si>
  <si>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</si>
  <si>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</si>
  <si>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</si>
  <si>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</si>
  <si>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</si>
  <si>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</si>
  <si>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</si>
  <si>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</si>
  <si>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</si>
  <si>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</si>
  <si>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</si>
  <si>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</si>
  <si>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</si>
  <si>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</si>
  <si>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</si>
  <si>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</si>
  <si>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</si>
  <si>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</si>
  <si>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</si>
  <si>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</si>
  <si>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</si>
  <si>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</si>
  <si>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</si>
  <si>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</si>
  <si>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</si>
  <si>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</si>
  <si>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</si>
  <si>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</si>
  <si>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</si>
  <si>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</si>
  <si>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</si>
  <si>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</si>
  <si>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</si>
  <si>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</si>
  <si>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</si>
  <si>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</si>
  <si>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</si>
  <si>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</si>
  <si>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</si>
  <si>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</si>
  <si>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</si>
  <si>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</si>
  <si>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</si>
  <si>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</si>
  <si>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</si>
  <si>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</si>
  <si>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</si>
  <si>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</si>
  <si>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</si>
  <si>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</si>
  <si>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</si>
  <si>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</si>
  <si>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</si>
  <si>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</si>
  <si>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</si>
  <si>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</si>
  <si>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</si>
  <si>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</si>
  <si>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</si>
  <si>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</si>
  <si>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</si>
  <si>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</si>
  <si>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</si>
  <si>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</si>
  <si>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</si>
  <si>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</si>
  <si>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</si>
  <si>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</si>
  <si>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</si>
  <si>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</si>
  <si>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</si>
  <si>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</si>
  <si>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</si>
  <si>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</si>
  <si>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</si>
  <si>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</si>
  <si>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</si>
  <si>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</si>
  <si>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</si>
  <si>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</si>
  <si>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</si>
  <si>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</si>
  <si>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</si>
  <si>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</si>
  <si>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</si>
  <si>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</si>
  <si>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</si>
  <si>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</si>
  <si>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</si>
  <si>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</si>
  <si>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</si>
  <si>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</si>
  <si>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</si>
  <si>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</si>
  <si>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</si>
  <si>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</si>
  <si>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</si>
  <si>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</si>
  <si>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</si>
  <si>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</si>
  <si>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</si>
  <si>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</si>
  <si>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</si>
  <si>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</si>
  <si>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</si>
  <si>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</si>
  <si>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</si>
  <si>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</si>
  <si>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</si>
  <si>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</si>
  <si>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</si>
  <si>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</si>
  <si>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</si>
  <si>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</si>
  <si>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</si>
  <si>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</si>
  <si>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</si>
  <si>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</si>
  <si>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</si>
  <si>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</si>
  <si>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</si>
  <si>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</si>
  <si>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</si>
  <si>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</si>
  <si>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</si>
  <si>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</si>
  <si>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</si>
  <si>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</si>
  <si>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</si>
  <si>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</si>
  <si>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</si>
  <si>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</si>
  <si>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</si>
  <si>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</si>
  <si>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</si>
  <si>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</si>
  <si>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</si>
  <si>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</si>
  <si>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</si>
  <si>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</si>
  <si>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</si>
  <si>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</si>
  <si>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</si>
  <si>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</si>
  <si>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</si>
  <si>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</si>
  <si>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</si>
  <si>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</si>
  <si>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</si>
  <si>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</si>
  <si>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</si>
  <si>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</si>
  <si>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</si>
  <si>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</si>
  <si>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</si>
  <si>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</si>
  <si>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</si>
  <si>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</si>
  <si>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</si>
  <si>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</si>
  <si>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</si>
  <si>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</si>
  <si>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</si>
  <si>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</si>
  <si>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</si>
  <si>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</si>
  <si>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</si>
  <si>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</si>
  <si>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</si>
  <si>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</si>
  <si>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</si>
  <si>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</si>
  <si>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</si>
  <si>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</si>
  <si>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</si>
  <si>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</si>
  <si>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</si>
  <si>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</si>
  <si>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</si>
  <si>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</si>
  <si>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</si>
  <si>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</si>
  <si>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</si>
  <si>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</si>
  <si>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</si>
  <si>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</si>
  <si>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</si>
  <si>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</si>
  <si>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</si>
  <si>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</si>
  <si>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</si>
  <si>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</si>
  <si>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</si>
  <si>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</si>
  <si>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</si>
  <si>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</si>
  <si>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</si>
  <si>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</si>
  <si>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</si>
  <si>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</si>
  <si>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</si>
  <si>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</si>
  <si>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</si>
  <si>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</si>
  <si>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</si>
  <si>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</si>
  <si>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</si>
  <si>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</si>
  <si>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</si>
  <si>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</si>
  <si>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</si>
  <si>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</si>
  <si>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</si>
  <si>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</si>
  <si>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</si>
  <si>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</si>
  <si>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</si>
  <si>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</si>
  <si>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</si>
  <si>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</si>
  <si>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</si>
  <si>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</si>
  <si>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</si>
  <si>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</si>
  <si>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</si>
  <si>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</si>
  <si>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</si>
  <si>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</si>
  <si>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</si>
  <si>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</si>
  <si>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</si>
  <si>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</si>
  <si>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</si>
  <si>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</si>
  <si>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</si>
  <si>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</si>
  <si>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</si>
  <si>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</si>
  <si>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</si>
  <si>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</si>
  <si>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</si>
  <si>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</si>
  <si>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</si>
  <si>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</si>
  <si>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</si>
  <si>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</si>
  <si>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</si>
  <si>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</si>
  <si>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</si>
  <si>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</si>
  <si>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</si>
  <si>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</si>
  <si>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</si>
  <si>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</si>
  <si>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</si>
  <si>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</si>
  <si>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</si>
  <si>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</si>
  <si>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</si>
  <si>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</si>
  <si>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</si>
  <si>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</si>
  <si>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</si>
  <si>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</si>
  <si>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</si>
  <si>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</si>
  <si>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</si>
  <si>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</si>
  <si>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</si>
  <si>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</si>
  <si>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</si>
  <si>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</si>
  <si>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</si>
  <si>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</si>
  <si>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</si>
  <si>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</si>
  <si>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</si>
  <si>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</si>
  <si>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</si>
  <si>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</si>
  <si>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</si>
  <si>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</si>
  <si>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</si>
  <si>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</si>
  <si>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</si>
  <si>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</si>
  <si>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</si>
  <si>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</si>
  <si>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</si>
  <si>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</si>
  <si>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</si>
  <si>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</si>
  <si>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</si>
  <si>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</si>
  <si>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</si>
  <si>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</si>
  <si>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</si>
  <si>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</si>
  <si>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</si>
  <si>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</si>
  <si>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</si>
  <si>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</si>
  <si>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</si>
  <si>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</si>
  <si>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</si>
  <si>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</si>
  <si>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</si>
  <si>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</si>
  <si>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</si>
  <si>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</si>
  <si>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</si>
  <si>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</si>
  <si>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</si>
  <si>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</si>
  <si>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</si>
  <si>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</si>
  <si>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</si>
  <si>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</si>
  <si>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</si>
  <si>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</si>
  <si>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</si>
  <si>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</si>
  <si>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</si>
  <si>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</si>
  <si>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</si>
  <si>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</si>
  <si>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</si>
  <si>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</si>
  <si>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</si>
  <si>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</si>
  <si>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</si>
  <si>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</si>
  <si>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</si>
  <si>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</si>
  <si>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</si>
  <si>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</si>
  <si>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</si>
  <si>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</si>
  <si>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</si>
  <si>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</si>
  <si>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</si>
  <si>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</si>
  <si>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</si>
  <si>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</si>
  <si>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</si>
  <si>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</si>
  <si>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</si>
  <si>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</si>
  <si>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</si>
  <si>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</si>
  <si>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</si>
  <si>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</si>
  <si>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</si>
  <si>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</si>
  <si>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</si>
  <si>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</si>
  <si>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</si>
  <si>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</si>
  <si>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</si>
  <si>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</si>
  <si>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</si>
  <si>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</si>
  <si>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</si>
  <si>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</si>
  <si>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</si>
  <si>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</si>
  <si>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</si>
  <si>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</si>
  <si>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</si>
  <si>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</si>
  <si>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</si>
  <si>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</si>
  <si>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</si>
  <si>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</si>
  <si>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</si>
  <si>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</si>
  <si>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</si>
  <si>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</si>
  <si>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</si>
  <si>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</si>
  <si>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</si>
  <si>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</si>
  <si>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</si>
  <si>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</si>
  <si>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</si>
  <si>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</si>
  <si>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</si>
  <si>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</si>
  <si>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</si>
  <si>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</si>
  <si>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</si>
  <si>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</si>
  <si>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</si>
  <si>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</si>
  <si>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</si>
  <si>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</si>
  <si>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</si>
  <si>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</si>
  <si>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</si>
  <si>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</si>
  <si>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</si>
  <si>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</si>
  <si>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</si>
  <si>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</si>
  <si>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</si>
  <si>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</si>
  <si>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</si>
  <si>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</si>
  <si>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</si>
  <si>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</si>
  <si>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</si>
  <si>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</si>
  <si>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</si>
  <si>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</si>
  <si>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</si>
  <si>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</si>
  <si>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</si>
  <si>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</si>
  <si>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</si>
  <si>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</si>
  <si>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</si>
  <si>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</si>
  <si>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</si>
  <si>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</si>
  <si>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</si>
  <si>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</si>
  <si>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</si>
  <si>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</si>
  <si>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</si>
  <si>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</si>
  <si>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</si>
  <si>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</si>
  <si>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</si>
  <si>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</si>
  <si>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</si>
  <si>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</si>
  <si>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</si>
  <si>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</si>
  <si>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</si>
  <si>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</si>
  <si>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</si>
  <si>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</si>
  <si>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</si>
  <si>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</si>
  <si>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</si>
  <si>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</si>
  <si>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</si>
  <si>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</si>
  <si>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</si>
  <si>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</si>
  <si>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</si>
  <si>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</si>
  <si>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</si>
  <si>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</si>
  <si>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</si>
  <si>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</si>
  <si>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</si>
  <si>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</si>
  <si>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</si>
  <si>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</si>
  <si>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</si>
  <si>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</si>
  <si>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</si>
  <si>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</si>
  <si>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</si>
  <si>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</si>
  <si>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</si>
  <si>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</si>
  <si>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</si>
  <si>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</si>
  <si>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</si>
  <si>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</si>
  <si>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</si>
  <si>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</si>
  <si>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</si>
  <si>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</si>
  <si>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</si>
  <si>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</si>
  <si>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</si>
  <si>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</si>
  <si>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</si>
  <si>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</si>
  <si>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</si>
  <si>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</si>
  <si>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</si>
  <si>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</si>
  <si>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</si>
  <si>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</si>
  <si>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</si>
  <si>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</si>
  <si>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</si>
  <si>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</si>
  <si>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</si>
  <si>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</si>
  <si>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</si>
  <si>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</si>
  <si>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</si>
  <si>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</si>
  <si>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</si>
  <si>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</si>
  <si>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</si>
  <si>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</si>
  <si>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</si>
  <si>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</si>
  <si>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</si>
  <si>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</si>
  <si>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</si>
  <si>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</si>
  <si>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</si>
  <si>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</si>
  <si>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</si>
  <si>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</si>
  <si>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</si>
  <si>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</si>
  <si>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</si>
  <si>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</si>
  <si>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</si>
  <si>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</si>
  <si>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</si>
  <si>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</si>
  <si>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</si>
  <si>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</si>
  <si>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</si>
  <si>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</si>
  <si>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</si>
  <si>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</si>
  <si>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</si>
  <si>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</si>
  <si>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</si>
  <si>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</si>
  <si>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</si>
  <si>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</si>
  <si>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</si>
  <si>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</si>
  <si>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</si>
  <si>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</si>
  <si>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</si>
  <si>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</si>
  <si>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</si>
  <si>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</si>
  <si>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</si>
  <si>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</si>
  <si>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</si>
  <si>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</si>
  <si>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</si>
  <si>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</si>
  <si>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</si>
  <si>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</si>
  <si>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</si>
  <si>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</si>
  <si>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</si>
  <si>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</si>
  <si>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</si>
  <si>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</si>
  <si>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</si>
  <si>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</si>
  <si>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</si>
  <si>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</si>
  <si>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</si>
  <si>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</si>
  <si>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</si>
  <si>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</si>
  <si>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</si>
  <si>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</si>
  <si>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</si>
  <si>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</si>
  <si>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</si>
  <si>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</si>
  <si>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</si>
  <si>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</si>
  <si>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</si>
  <si>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</si>
  <si>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</si>
  <si>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</si>
  <si>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</si>
  <si>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</si>
  <si>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</si>
  <si>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</si>
  <si>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</si>
  <si>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</si>
  <si>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</si>
  <si>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</si>
  <si>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</si>
  <si>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</si>
  <si>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</si>
  <si>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</si>
  <si>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</si>
  <si>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</si>
  <si>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</si>
  <si>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</si>
  <si>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</si>
  <si>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</si>
  <si>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</si>
  <si>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</si>
  <si>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</si>
  <si>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</si>
  <si>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</si>
  <si>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</si>
  <si>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</si>
  <si>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</si>
  <si>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</si>
  <si>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</si>
  <si>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</si>
  <si>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</si>
  <si>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</si>
  <si>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</si>
  <si>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</si>
  <si>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</si>
  <si>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</si>
  <si>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</si>
  <si>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</si>
  <si>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</si>
  <si>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</si>
  <si>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</si>
  <si>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</si>
  <si>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</si>
  <si>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</si>
  <si>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</si>
  <si>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</si>
  <si>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</si>
  <si>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</si>
  <si>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</si>
  <si>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</si>
  <si>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</si>
  <si>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</si>
  <si>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</si>
  <si>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</si>
  <si>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</si>
  <si>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</si>
  <si>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</si>
  <si>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</si>
  <si>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</si>
  <si>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</si>
  <si>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</si>
  <si>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</si>
  <si>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</si>
  <si>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</si>
  <si>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</si>
  <si>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</si>
  <si>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</si>
  <si>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</si>
  <si>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</si>
  <si>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</si>
  <si>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</si>
  <si>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</si>
  <si>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</si>
  <si>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</si>
  <si>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</si>
  <si>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</si>
  <si>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</si>
  <si>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</si>
  <si>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</si>
  <si>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</si>
  <si>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</si>
  <si>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</si>
  <si>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</si>
  <si>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</si>
  <si>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</si>
  <si>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</si>
  <si>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</si>
  <si>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</si>
  <si>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</si>
  <si>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</si>
  <si>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</si>
  <si>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</si>
  <si>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</si>
  <si>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</si>
  <si>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</si>
  <si>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</si>
  <si>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</si>
  <si>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</si>
  <si>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</si>
  <si>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</si>
  <si>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</si>
  <si>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</si>
  <si>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</si>
  <si>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</si>
  <si>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</si>
  <si>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</si>
  <si>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</si>
  <si>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</si>
  <si>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</si>
  <si>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</si>
  <si>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</si>
  <si>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</si>
  <si>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</si>
  <si>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</si>
  <si>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</si>
  <si>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</si>
  <si>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</si>
  <si>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</si>
  <si>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</si>
  <si>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</si>
  <si>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</si>
  <si>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</si>
  <si>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</si>
  <si>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</si>
  <si>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</si>
  <si>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</si>
  <si>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</si>
  <si>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</si>
  <si>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</si>
  <si>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</si>
  <si>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</si>
  <si>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</si>
  <si>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</si>
  <si>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</si>
  <si>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</si>
  <si>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</si>
  <si>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</si>
  <si>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</si>
  <si>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</si>
  <si>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</si>
  <si>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</si>
  <si>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</si>
  <si>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</si>
  <si>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</si>
  <si>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</si>
  <si>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</si>
  <si>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</si>
  <si>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</si>
  <si>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</si>
  <si>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</si>
  <si>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</si>
  <si>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</si>
  <si>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</si>
  <si>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</si>
  <si>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</si>
  <si>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</si>
  <si>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</si>
  <si>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</si>
  <si>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</si>
  <si>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</si>
  <si>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</si>
  <si>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</si>
  <si>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</si>
  <si>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</si>
  <si>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</si>
  <si>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</si>
  <si>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</si>
  <si>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</si>
  <si>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</si>
  <si>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</si>
  <si>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</si>
  <si>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</si>
  <si>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</si>
  <si>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</si>
  <si>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</si>
  <si>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</si>
  <si>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</si>
  <si>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</si>
  <si>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</si>
  <si>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</si>
  <si>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</si>
  <si>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</si>
  <si>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</si>
  <si>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</si>
  <si>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</si>
  <si>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</si>
  <si>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</si>
  <si>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</si>
  <si>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</si>
  <si>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</si>
  <si>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</si>
  <si>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</si>
  <si>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</si>
  <si>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</si>
  <si>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</si>
  <si>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</si>
  <si>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</si>
  <si>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</si>
  <si>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</si>
  <si>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</si>
  <si>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</si>
  <si>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</si>
  <si>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</si>
  <si>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</si>
  <si>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</si>
  <si>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</si>
  <si>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</si>
  <si>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</si>
  <si>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</si>
  <si>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</si>
  <si>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</si>
  <si>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</si>
  <si>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</si>
  <si>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</si>
  <si>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</si>
  <si>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</si>
  <si>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</si>
  <si>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</si>
  <si>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</si>
  <si>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</si>
  <si>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</si>
  <si>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</si>
  <si>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</si>
  <si>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</si>
  <si>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</si>
  <si>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</si>
  <si>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</si>
  <si>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</si>
  <si>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</si>
  <si>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</si>
  <si>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</si>
  <si>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</si>
  <si>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</si>
  <si>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</si>
  <si>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</si>
  <si>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</si>
  <si>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</si>
  <si>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</si>
  <si>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</si>
  <si>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</si>
  <si>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</si>
  <si>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</si>
  <si>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</si>
  <si>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</si>
  <si>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</si>
  <si>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</si>
  <si>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</si>
  <si>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</si>
  <si>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</si>
  <si>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</si>
  <si>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</si>
  <si>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</si>
  <si>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</si>
  <si>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</si>
  <si>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</si>
  <si>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</si>
  <si>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</si>
  <si>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</si>
  <si>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</si>
  <si>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</si>
  <si>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</si>
  <si>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</si>
  <si>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</si>
  <si>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</si>
  <si>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</si>
  <si>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</si>
  <si>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</si>
  <si>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</si>
  <si>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</si>
  <si>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</si>
  <si>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</si>
  <si>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</si>
  <si>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</si>
  <si>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</si>
  <si>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</si>
  <si>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</si>
  <si>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</si>
  <si>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</si>
  <si>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</si>
  <si>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</si>
  <si>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</si>
  <si>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</si>
  <si>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</si>
  <si>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</si>
  <si>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</si>
  <si>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</si>
  <si>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</si>
  <si>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</si>
  <si>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</si>
  <si>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</si>
  <si>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</si>
  <si>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</si>
  <si>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</si>
  <si>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</si>
  <si>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</si>
  <si>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</si>
  <si>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</si>
  <si>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</si>
  <si>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</si>
  <si>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</si>
  <si>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</si>
  <si>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</si>
  <si>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</si>
  <si>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</si>
  <si>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</si>
  <si>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</si>
  <si>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</si>
  <si>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</si>
  <si>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</si>
  <si>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</si>
  <si>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</si>
  <si>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</si>
  <si>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</si>
  <si>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</si>
  <si>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</si>
  <si>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</si>
  <si>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</si>
  <si>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</si>
  <si>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</si>
  <si>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</si>
  <si>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</si>
  <si>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</si>
  <si>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</si>
  <si>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</si>
  <si>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</si>
  <si>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</si>
  <si>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</si>
  <si>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</si>
  <si>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</si>
  <si>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</si>
  <si>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</si>
  <si>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</si>
  <si>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</si>
  <si>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</si>
  <si>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</si>
  <si>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</si>
  <si>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</si>
  <si>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</si>
  <si>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</si>
  <si>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</si>
  <si>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</si>
  <si>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</si>
  <si>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</si>
  <si>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</si>
  <si>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</si>
  <si>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</si>
  <si>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</si>
  <si>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</si>
  <si>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</si>
  <si>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</si>
  <si>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</si>
  <si>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</si>
  <si>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</si>
  <si>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</si>
  <si>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</si>
  <si>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</si>
  <si>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</si>
  <si>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</si>
  <si>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</si>
  <si>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</si>
  <si>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</si>
  <si>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</si>
  <si>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</si>
  <si>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</si>
  <si>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</si>
  <si>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</si>
  <si>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</si>
  <si>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</si>
  <si>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</si>
  <si>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</si>
  <si>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</si>
  <si>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</si>
  <si>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</si>
  <si>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</si>
  <si>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</si>
  <si>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</si>
  <si>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</si>
  <si>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</si>
  <si>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</si>
  <si>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</si>
  <si>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</si>
  <si>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</si>
  <si>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</si>
  <si>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</si>
  <si>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</si>
  <si>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</si>
  <si>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</si>
  <si>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</si>
  <si>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</si>
  <si>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</si>
  <si>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</si>
  <si>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</si>
  <si>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</si>
  <si>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</si>
  <si>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</si>
  <si>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</si>
  <si>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</si>
  <si>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</si>
  <si>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</si>
  <si>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</si>
  <si>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</si>
  <si>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</si>
  <si>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</si>
  <si>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</si>
  <si>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</si>
  <si>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</si>
  <si>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</si>
  <si>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</si>
  <si>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</si>
  <si>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</si>
  <si>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</si>
  <si>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</si>
  <si>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</si>
  <si>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</si>
  <si>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</si>
  <si>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</si>
  <si>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</si>
  <si>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</si>
  <si>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</si>
  <si>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</si>
  <si>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</si>
  <si>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</si>
  <si>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</si>
  <si>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</si>
  <si>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</si>
  <si>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</si>
  <si>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</si>
  <si>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</si>
  <si>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</si>
  <si>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</si>
  <si>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</si>
  <si>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</si>
  <si>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</si>
  <si>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</si>
  <si>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</si>
  <si>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</si>
  <si>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</si>
  <si>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</si>
  <si>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</si>
  <si>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</si>
  <si>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</si>
  <si>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</si>
  <si>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</si>
  <si>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</si>
  <si>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</si>
  <si>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</si>
  <si>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</si>
  <si>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</si>
  <si>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</si>
  <si>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</si>
  <si>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</si>
  <si>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</si>
  <si>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</si>
  <si>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</si>
  <si>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</si>
  <si>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</si>
  <si>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</si>
  <si>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</si>
  <si>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</si>
  <si>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</si>
  <si>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</si>
  <si>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</si>
  <si>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</si>
  <si>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</si>
  <si>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</si>
  <si>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</si>
  <si>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</si>
  <si>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</si>
  <si>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</si>
  <si>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</si>
  <si>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</si>
  <si>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</si>
  <si>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</si>
  <si>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</si>
  <si>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</si>
  <si>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</si>
  <si>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</si>
  <si>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</si>
  <si>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</si>
  <si>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</si>
  <si>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</si>
  <si>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</si>
  <si>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</si>
  <si>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</si>
  <si>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</si>
  <si>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</si>
  <si>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</si>
  <si>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</si>
  <si>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</si>
  <si>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</si>
  <si>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</si>
  <si>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</si>
  <si>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</si>
  <si>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</si>
  <si>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</si>
  <si>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</si>
  <si>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</si>
  <si>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</si>
  <si>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</si>
  <si>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</si>
  <si>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</si>
  <si>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</si>
  <si>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</si>
  <si>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</si>
  <si>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</si>
  <si>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</si>
  <si>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</si>
  <si>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</si>
  <si>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</si>
  <si>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</si>
  <si>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</si>
  <si>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</si>
  <si>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</si>
  <si>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</si>
  <si>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</si>
  <si>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</si>
  <si>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</si>
  <si>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</si>
  <si>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</si>
  <si>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</si>
  <si>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</si>
  <si>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</si>
  <si>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</si>
  <si>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</si>
  <si>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</si>
  <si>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</si>
  <si>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</si>
  <si>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</si>
  <si>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</si>
  <si>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</si>
  <si>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</si>
  <si>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</si>
  <si>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</si>
  <si>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</si>
  <si>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</si>
  <si>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</si>
  <si>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</si>
  <si>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</si>
  <si>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</si>
  <si>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</si>
  <si>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</si>
  <si>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</si>
  <si>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</si>
  <si>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</si>
  <si>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</si>
  <si>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</si>
  <si>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</si>
  <si>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</si>
  <si>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</si>
  <si>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</si>
  <si>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</si>
  <si>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</si>
  <si>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</si>
  <si>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</si>
  <si>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</si>
  <si>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</si>
  <si>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</si>
  <si>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</si>
  <si>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</si>
  <si>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</si>
  <si>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</si>
  <si>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</si>
  <si>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</si>
  <si>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</si>
  <si>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</si>
  <si>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</si>
  <si>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</si>
  <si>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</si>
  <si>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</si>
  <si>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</si>
  <si>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</si>
  <si>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</si>
  <si>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</si>
  <si>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</si>
  <si>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</si>
  <si>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</si>
  <si>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</si>
  <si>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</si>
  <si>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</si>
  <si>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</si>
  <si>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</si>
  <si>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</si>
  <si>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</si>
  <si>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</si>
  <si>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</si>
  <si>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</si>
  <si>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</si>
  <si>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</si>
  <si>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</si>
  <si>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</si>
  <si>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</si>
  <si>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</si>
  <si>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</si>
  <si>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</si>
  <si>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</si>
  <si>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</si>
  <si>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</si>
  <si>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</si>
  <si>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</si>
  <si>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</si>
  <si>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</si>
  <si>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</si>
  <si>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</si>
  <si>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</si>
  <si>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</si>
  <si>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</si>
  <si>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</si>
  <si>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</si>
  <si>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</si>
  <si>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</si>
  <si>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</si>
  <si>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</si>
  <si>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</si>
  <si>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</si>
  <si>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</si>
  <si>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</si>
  <si>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</si>
  <si>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</si>
  <si>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</si>
  <si>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</si>
  <si>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</si>
  <si>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</si>
  <si>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</si>
  <si>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</si>
  <si>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</si>
  <si>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</si>
  <si>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</si>
  <si>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</si>
  <si>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</si>
  <si>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</si>
  <si>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</si>
  <si>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</si>
  <si>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</si>
  <si>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</si>
  <si>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</si>
  <si>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</si>
  <si>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</si>
  <si>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</si>
  <si>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</si>
  <si>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</si>
  <si>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</si>
  <si>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</si>
  <si>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</si>
  <si>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</si>
  <si>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</si>
  <si>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</si>
  <si>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</si>
  <si>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</si>
  <si>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</si>
  <si>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</si>
  <si>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</si>
  <si>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</si>
  <si>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</si>
  <si>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</si>
  <si>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</si>
  <si>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</si>
  <si>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</si>
  <si>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</si>
  <si>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</si>
  <si>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</si>
  <si>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</si>
  <si>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</si>
  <si>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</si>
  <si>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</si>
  <si>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</si>
  <si>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</si>
  <si>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</si>
  <si>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</si>
  <si>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</si>
  <si>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</si>
  <si>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</si>
  <si>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</si>
  <si>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</si>
  <si>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</si>
  <si>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</si>
  <si>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</si>
  <si>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</si>
  <si>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</si>
  <si>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</si>
  <si>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</si>
  <si>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</si>
  <si>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</si>
  <si>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</si>
  <si>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</si>
  <si>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</si>
  <si>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</si>
  <si>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</si>
  <si>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</si>
  <si>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</si>
  <si>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</si>
  <si>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</si>
  <si>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</si>
  <si>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</si>
  <si>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</si>
  <si>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</si>
  <si>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</si>
  <si>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</si>
  <si>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</si>
  <si>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</si>
  <si>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</si>
  <si>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</si>
  <si>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</si>
  <si>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</si>
  <si>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</si>
  <si>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</si>
  <si>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</si>
  <si>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</si>
  <si>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</si>
  <si>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</si>
  <si>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</si>
  <si>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</si>
  <si>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</si>
  <si>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</si>
  <si>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</si>
  <si>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</si>
  <si>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</si>
  <si>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</si>
  <si>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</si>
  <si>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</si>
  <si>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</si>
  <si>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</si>
  <si>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</si>
  <si>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</si>
  <si>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</si>
  <si>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</si>
  <si>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</si>
  <si>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</si>
  <si>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</si>
  <si>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</si>
  <si>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</si>
  <si>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</si>
  <si>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</si>
  <si>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</si>
  <si>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</si>
  <si>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</si>
  <si>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</si>
  <si>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</si>
  <si>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</si>
  <si>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</si>
  <si>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</si>
  <si>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</si>
  <si>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</si>
  <si>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</si>
  <si>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</si>
  <si>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</si>
  <si>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</si>
  <si>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</si>
  <si>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</si>
  <si>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</si>
  <si>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</si>
  <si>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</si>
  <si>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</si>
  <si>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</si>
  <si>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</si>
  <si>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</si>
  <si>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</si>
  <si>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</si>
  <si>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</si>
  <si>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</si>
  <si>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</si>
  <si>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</si>
  <si>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</si>
  <si>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</si>
  <si>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</si>
  <si>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</si>
  <si>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</si>
  <si>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</si>
  <si>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</si>
  <si>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</si>
  <si>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</si>
  <si>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</si>
  <si>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</si>
  <si>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</si>
  <si>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</si>
  <si>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</si>
  <si>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</si>
  <si>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</si>
  <si>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</si>
  <si>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</si>
  <si>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</si>
  <si>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</si>
  <si>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</si>
  <si>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</si>
  <si>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</si>
  <si>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</si>
  <si>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</si>
  <si>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</si>
  <si>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</si>
  <si>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</si>
  <si>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</si>
  <si>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</si>
  <si>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</si>
  <si>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</si>
  <si>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</si>
  <si>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</si>
  <si>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</si>
  <si>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</si>
  <si>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</si>
  <si>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</si>
  <si>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</si>
  <si>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</si>
  <si>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</si>
  <si>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</si>
  <si>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</si>
  <si>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</si>
  <si>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</si>
  <si>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</si>
  <si>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</si>
  <si>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</si>
  <si>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</si>
  <si>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</si>
  <si>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</si>
  <si>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</si>
  <si>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</si>
  <si>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</si>
  <si>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</si>
  <si>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</si>
  <si>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</si>
  <si>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</si>
  <si>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</si>
  <si>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</si>
  <si>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</si>
  <si>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</si>
  <si>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</si>
  <si>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</si>
  <si>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</si>
  <si>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</si>
  <si>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</si>
  <si>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</si>
  <si>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</si>
  <si>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</si>
  <si>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</si>
  <si>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</si>
  <si>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</si>
  <si>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</si>
  <si>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</si>
  <si>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</si>
  <si>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</si>
  <si>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</si>
  <si>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</si>
  <si>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</si>
  <si>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</si>
  <si>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</si>
  <si>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</si>
  <si>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</si>
  <si>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</si>
  <si>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</si>
  <si>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</si>
  <si>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</si>
  <si>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</si>
  <si>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</si>
  <si>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</si>
  <si>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</si>
  <si>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</si>
  <si>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</si>
  <si>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</si>
  <si>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</si>
  <si>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</si>
  <si>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</si>
  <si>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</si>
  <si>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</si>
  <si>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</si>
  <si>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</si>
  <si>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</si>
  <si>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</si>
  <si>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</si>
  <si>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</si>
  <si>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</si>
  <si>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</si>
  <si>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</si>
  <si>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</si>
  <si>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</si>
  <si>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</si>
  <si>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</si>
  <si>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</si>
  <si>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</si>
  <si>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</si>
  <si>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</si>
  <si>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</si>
  <si>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</si>
  <si>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</si>
  <si>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</si>
  <si>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</si>
  <si>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</si>
  <si>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</si>
  <si>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</si>
  <si>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</si>
  <si>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</si>
  <si>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</si>
  <si>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</si>
  <si>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</si>
  <si>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</si>
  <si>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</si>
  <si>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</si>
  <si>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</si>
  <si>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</si>
  <si>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</si>
  <si>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</si>
  <si>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</si>
  <si>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</si>
  <si>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</si>
  <si>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</si>
  <si>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</si>
  <si>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</si>
  <si>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</si>
  <si>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</si>
  <si>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</si>
  <si>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</si>
  <si>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</si>
  <si>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</si>
  <si>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</si>
  <si>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</si>
  <si>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</si>
  <si>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</si>
  <si>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</si>
  <si>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</si>
  <si>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</si>
  <si>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</si>
  <si>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</si>
  <si>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</si>
  <si>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</si>
  <si>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</si>
  <si>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</si>
  <si>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</si>
  <si>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</si>
  <si>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</si>
  <si>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</si>
  <si>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</si>
  <si>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</si>
  <si>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</si>
  <si>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</si>
  <si>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</si>
  <si>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</si>
  <si>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</si>
  <si>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</si>
  <si>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</si>
  <si>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</si>
  <si>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</si>
  <si>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</si>
  <si>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</si>
  <si>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</si>
  <si>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</si>
  <si>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</si>
  <si>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</si>
  <si>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</si>
  <si>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</si>
  <si>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</si>
  <si>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</si>
  <si>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</si>
  <si>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</si>
  <si>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</si>
  <si>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</si>
  <si>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</si>
  <si>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</si>
  <si>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</si>
  <si>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</si>
  <si>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</si>
  <si>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</si>
  <si>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</si>
  <si>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</si>
  <si>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</si>
  <si>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</si>
  <si>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</si>
  <si>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</si>
  <si>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</si>
  <si>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</si>
  <si>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</si>
  <si>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</si>
  <si>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</si>
  <si>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</si>
  <si>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</si>
  <si>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</si>
  <si>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</si>
  <si>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</si>
  <si>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</si>
  <si>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</si>
  <si>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</si>
  <si>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</si>
  <si>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</si>
  <si>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</si>
  <si>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</si>
  <si>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</si>
  <si>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</si>
  <si>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</si>
  <si>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</si>
  <si>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</si>
  <si>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</si>
  <si>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</si>
  <si>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</si>
  <si>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</si>
  <si>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</si>
  <si>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</si>
  <si>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</si>
  <si>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</si>
  <si>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</si>
  <si>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</si>
  <si>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</si>
  <si>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</si>
  <si>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</si>
  <si>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</si>
  <si>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</si>
  <si>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</si>
  <si>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</si>
  <si>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</si>
  <si>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</si>
  <si>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</si>
  <si>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</si>
  <si>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</si>
  <si>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</si>
  <si>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</si>
  <si>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</si>
  <si>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</si>
  <si>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</si>
  <si>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</si>
  <si>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</si>
  <si>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</si>
  <si>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</si>
  <si>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</si>
  <si>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</si>
  <si>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</si>
  <si>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</si>
  <si>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</si>
  <si>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</si>
  <si>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</si>
  <si>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</si>
  <si>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</si>
  <si>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</si>
  <si>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</si>
  <si>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</si>
  <si>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</si>
  <si>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</si>
  <si>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</si>
  <si>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</si>
  <si>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</si>
  <si>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</si>
  <si>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</si>
  <si>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</si>
  <si>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</si>
  <si>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</si>
  <si>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</si>
  <si>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</si>
  <si>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</si>
  <si>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</si>
  <si>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</si>
  <si>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</si>
  <si>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</si>
  <si>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</si>
  <si>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</si>
  <si>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</si>
  <si>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</si>
  <si>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</si>
  <si>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</si>
  <si>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</si>
  <si>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</si>
  <si>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</si>
  <si>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</si>
  <si>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</si>
  <si>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</si>
  <si>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</si>
  <si>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</si>
  <si>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</si>
  <si>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</si>
  <si>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</si>
  <si>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</si>
  <si>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</si>
  <si>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</si>
  <si>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</si>
  <si>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</si>
  <si>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</si>
  <si>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</si>
  <si>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</si>
  <si>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</si>
  <si>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</si>
  <si>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</si>
  <si>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</si>
  <si>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</si>
  <si>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</si>
  <si>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</si>
  <si>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</si>
  <si>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</si>
  <si>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</si>
  <si>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</si>
  <si>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</si>
  <si>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</si>
  <si>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</si>
  <si>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</si>
  <si>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</si>
  <si>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</si>
  <si>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</si>
  <si>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</si>
  <si>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</si>
  <si>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</si>
  <si>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</si>
  <si>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</si>
  <si>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</si>
  <si>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</si>
  <si>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</si>
  <si>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</si>
  <si>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</si>
  <si>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</si>
  <si>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</si>
  <si>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</si>
  <si>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</si>
  <si>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</si>
  <si>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</si>
  <si>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</si>
  <si>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</si>
  <si>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</si>
  <si>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</si>
  <si>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</si>
  <si>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</si>
  <si>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</si>
  <si>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</si>
  <si>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</si>
  <si>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</si>
  <si>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</si>
  <si>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</si>
  <si>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</si>
  <si>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</si>
  <si>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</si>
  <si>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</si>
  <si>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</si>
  <si>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</si>
  <si>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</si>
  <si>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</si>
  <si>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</si>
  <si>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</si>
  <si>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</si>
  <si>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</si>
  <si>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</si>
  <si>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</si>
  <si>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</si>
  <si>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</si>
  <si>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</si>
  <si>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</si>
  <si>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</si>
  <si>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</si>
  <si>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</si>
  <si>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</si>
  <si>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</si>
  <si>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</si>
  <si>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</si>
  <si>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</si>
  <si>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</si>
  <si>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</si>
  <si>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</si>
  <si>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</si>
  <si>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</si>
  <si>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</si>
  <si>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</si>
  <si>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</si>
  <si>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</si>
  <si>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</si>
  <si>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</si>
  <si>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</si>
  <si>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</si>
  <si>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</si>
  <si>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</si>
  <si>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</si>
  <si>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</si>
  <si>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</si>
  <si>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</si>
  <si>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</si>
  <si>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</si>
  <si>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</si>
  <si>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</si>
  <si>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</si>
  <si>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</si>
  <si>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</si>
  <si>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</si>
  <si>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</si>
  <si>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</si>
  <si>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</si>
  <si>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</si>
  <si>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</si>
  <si>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</si>
  <si>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</si>
  <si>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</si>
  <si>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</si>
  <si>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</si>
  <si>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</si>
  <si>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</si>
  <si>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</si>
  <si>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</si>
  <si>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</si>
  <si>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</si>
  <si>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</si>
  <si>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</si>
  <si>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</si>
  <si>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</si>
  <si>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</si>
  <si>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</si>
  <si>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</si>
  <si>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</si>
  <si>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</si>
  <si>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</si>
  <si>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</si>
  <si>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</si>
  <si>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</si>
  <si>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</si>
  <si>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</si>
  <si>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</si>
  <si>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</si>
  <si>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</si>
  <si>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</si>
  <si>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</si>
  <si>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</si>
  <si>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</si>
  <si>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</si>
  <si>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</si>
  <si>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</si>
  <si>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</si>
  <si>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</si>
  <si>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</si>
  <si>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</si>
  <si>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</si>
  <si>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</si>
  <si>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</si>
  <si>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</si>
  <si>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</si>
  <si>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</si>
  <si>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</si>
  <si>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</si>
  <si>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</si>
  <si>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</si>
  <si>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</si>
  <si>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</si>
  <si>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</si>
  <si>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</si>
  <si>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</si>
  <si>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</si>
  <si>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</si>
  <si>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</si>
  <si>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</si>
  <si>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</si>
  <si>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</si>
  <si>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</si>
  <si>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</si>
  <si>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</si>
  <si>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</si>
  <si>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</si>
  <si>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</si>
  <si>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</si>
  <si>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</si>
  <si>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</si>
  <si>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</si>
  <si>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</si>
  <si>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</si>
  <si>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</si>
  <si>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</si>
  <si>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</si>
  <si>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</si>
  <si>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</si>
  <si>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</si>
  <si>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</si>
  <si>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</si>
  <si>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</si>
  <si>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</si>
  <si>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</si>
  <si>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</si>
  <si>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</si>
  <si>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</si>
  <si>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</si>
  <si>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</si>
  <si>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</si>
  <si>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</si>
  <si>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</si>
  <si>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</si>
  <si>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</si>
  <si>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</si>
  <si>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</si>
  <si>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</si>
  <si>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</si>
  <si>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</si>
  <si>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</si>
  <si>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</si>
  <si>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</si>
  <si>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</si>
  <si>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</si>
  <si>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</si>
  <si>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</si>
  <si>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</si>
  <si>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</si>
  <si>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</si>
  <si>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</si>
  <si>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</si>
  <si>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</si>
  <si>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</si>
  <si>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</si>
  <si>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</si>
  <si>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</si>
  <si>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</si>
  <si>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</si>
  <si>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</si>
  <si>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</si>
  <si>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</si>
  <si>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</si>
  <si>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</si>
  <si>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</si>
  <si>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</si>
  <si>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</si>
  <si>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</si>
  <si>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</si>
  <si>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</si>
  <si>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</si>
  <si>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</si>
  <si>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</si>
  <si>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</si>
  <si>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</si>
  <si>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</si>
  <si>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</si>
  <si>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</si>
  <si>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</si>
  <si>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</si>
  <si>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</si>
  <si>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</si>
  <si>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</si>
  <si>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</si>
  <si>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</si>
  <si>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</si>
  <si>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</si>
  <si>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</si>
  <si>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</si>
  <si>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</si>
  <si>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</si>
  <si>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</si>
  <si>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</si>
  <si>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</si>
  <si>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</si>
  <si>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</si>
  <si>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</si>
  <si>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</si>
  <si>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</si>
  <si>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</si>
  <si>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</si>
  <si>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</si>
  <si>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</si>
  <si>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</si>
  <si>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</si>
  <si>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</si>
  <si>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</si>
  <si>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</si>
  <si>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</si>
  <si>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</si>
  <si>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</si>
  <si>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</si>
  <si>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</si>
  <si>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</si>
  <si>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</si>
  <si>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</si>
  <si>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</si>
  <si>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</si>
  <si>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</si>
  <si>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</si>
  <si>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</si>
  <si>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</si>
  <si>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</si>
  <si>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</si>
  <si>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</si>
  <si>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</si>
  <si>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</si>
  <si>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</si>
  <si>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</si>
  <si>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</si>
  <si>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</si>
  <si>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</si>
  <si>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</si>
  <si>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</si>
  <si>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</si>
  <si>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</si>
  <si>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</si>
  <si>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</si>
  <si>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</si>
  <si>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</si>
  <si>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</si>
  <si>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</si>
  <si>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</si>
  <si>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</si>
  <si>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</si>
  <si>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</si>
  <si>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</si>
  <si>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</si>
  <si>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</si>
  <si>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</si>
  <si>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</si>
  <si>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</si>
  <si>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</si>
  <si>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</si>
  <si>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</si>
  <si>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</si>
  <si>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</si>
  <si>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</si>
  <si>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</si>
  <si>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</si>
  <si>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</si>
  <si>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</si>
  <si>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</si>
  <si>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</si>
  <si>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</si>
  <si>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</si>
  <si>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</si>
  <si>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</si>
  <si>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</si>
  <si>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</si>
  <si>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</si>
  <si>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</si>
  <si>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</si>
  <si>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</si>
  <si>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</si>
  <si>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</si>
  <si>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</si>
  <si>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</si>
  <si>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</si>
  <si>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</si>
  <si>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</si>
  <si>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</si>
  <si>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</si>
  <si>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</si>
  <si>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</si>
  <si>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</si>
  <si>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</si>
  <si>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</si>
  <si>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</si>
  <si>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</si>
  <si>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</si>
  <si>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</si>
  <si>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</si>
  <si>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</si>
  <si>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</si>
  <si>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</si>
  <si>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</si>
  <si>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</si>
  <si>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</si>
  <si>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</si>
  <si>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</si>
  <si>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</si>
  <si>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</si>
  <si>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</si>
  <si>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</si>
  <si>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</si>
  <si>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</si>
  <si>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</si>
  <si>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</si>
  <si>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</si>
  <si>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</si>
  <si>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</si>
  <si>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</si>
  <si>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</si>
  <si>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</si>
  <si>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</si>
  <si>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</si>
  <si>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</si>
  <si>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</si>
  <si>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</si>
  <si>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</si>
  <si>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</si>
  <si>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</si>
  <si>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</si>
  <si>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</si>
  <si>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</si>
  <si>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</si>
  <si>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</si>
  <si>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</si>
  <si>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</si>
  <si>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</si>
  <si>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</si>
  <si>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</si>
  <si>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</si>
  <si>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</si>
  <si>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</si>
  <si>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</si>
  <si>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</si>
  <si>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</si>
  <si>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</si>
  <si>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</si>
  <si>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</si>
  <si>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</si>
  <si>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</si>
  <si>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</si>
  <si>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</si>
  <si>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</si>
  <si>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</si>
  <si>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</si>
  <si>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</si>
  <si>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</si>
  <si>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</si>
  <si>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</si>
  <si>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</si>
  <si>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</si>
  <si>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</si>
  <si>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</si>
  <si>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</si>
  <si>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</si>
  <si>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</si>
  <si>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</si>
  <si>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</si>
  <si>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</si>
  <si>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</si>
  <si>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</si>
  <si>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</si>
  <si>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</si>
  <si>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</si>
  <si>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</si>
  <si>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</si>
  <si>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</si>
  <si>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</si>
  <si>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</si>
  <si>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</si>
  <si>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</si>
  <si>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</si>
  <si>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</si>
  <si>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</si>
  <si>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</si>
  <si>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</si>
  <si>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</si>
  <si>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</si>
  <si>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</si>
  <si>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</si>
  <si>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</si>
  <si>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</si>
  <si>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</si>
  <si>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</si>
  <si>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</si>
  <si>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</si>
  <si>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</si>
  <si>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</si>
  <si>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</si>
  <si>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</si>
  <si>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</si>
  <si>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</si>
  <si>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</si>
  <si>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</si>
  <si>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</si>
  <si>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</si>
  <si>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</si>
  <si>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</si>
  <si>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</si>
  <si>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</si>
  <si>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</si>
  <si>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</si>
  <si>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</si>
  <si>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</si>
  <si>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</si>
  <si>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</si>
  <si>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</si>
  <si>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</si>
  <si>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</si>
  <si>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</si>
  <si>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</si>
  <si>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</si>
  <si>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</si>
  <si>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</si>
  <si>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</si>
  <si>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</si>
  <si>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</si>
  <si>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</si>
  <si>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</si>
  <si>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</si>
  <si>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</si>
  <si>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</si>
  <si>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</si>
  <si>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</si>
  <si>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</si>
  <si>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</si>
  <si>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</si>
  <si>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</si>
  <si>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</si>
  <si>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</si>
  <si>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</si>
  <si>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</si>
  <si>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</si>
  <si>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</si>
  <si>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</si>
  <si>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</si>
  <si>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</si>
  <si>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</si>
  <si>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</si>
  <si>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</si>
  <si>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</si>
  <si>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</si>
  <si>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</si>
  <si>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</si>
  <si>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</si>
  <si>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</si>
  <si>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</si>
  <si>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</si>
  <si>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</si>
  <si>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</si>
  <si>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</si>
  <si>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</si>
  <si>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</si>
  <si>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</si>
  <si>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</si>
  <si>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</si>
  <si>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</si>
  <si>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</si>
  <si>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</si>
  <si>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</si>
  <si>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</si>
  <si>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</si>
  <si>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</si>
  <si>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</si>
  <si>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</si>
  <si>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</si>
  <si>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</si>
  <si>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</si>
  <si>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</si>
  <si>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</si>
  <si>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</si>
  <si>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</si>
  <si>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</si>
  <si>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</si>
  <si>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</si>
  <si>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</si>
  <si>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</si>
  <si>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</si>
  <si>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</si>
  <si>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</si>
  <si>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</si>
  <si>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</si>
  <si>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</si>
  <si>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</si>
  <si>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</si>
  <si>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</si>
  <si>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</si>
  <si>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</si>
  <si>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</si>
  <si>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</si>
  <si>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</si>
  <si>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</si>
  <si>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</si>
  <si>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</si>
  <si>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</si>
  <si>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</si>
  <si>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</si>
  <si>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</si>
  <si>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</si>
  <si>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</si>
  <si>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</si>
  <si>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</si>
  <si>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</si>
  <si>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</si>
  <si>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</si>
  <si>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</si>
  <si>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</si>
  <si>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</si>
  <si>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</si>
  <si>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</si>
  <si>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</si>
  <si>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</si>
  <si>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</si>
  <si>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</si>
  <si>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</si>
  <si>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</si>
  <si>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</si>
  <si>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</si>
  <si>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</si>
  <si>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</si>
  <si>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</si>
  <si>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</si>
  <si>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</si>
  <si>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</si>
  <si>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</si>
  <si>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</si>
  <si>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</si>
  <si>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</si>
  <si>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</si>
  <si>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</si>
  <si>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</si>
  <si>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</si>
  <si>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</si>
  <si>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</si>
  <si>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</si>
  <si>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</si>
  <si>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</si>
  <si>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</si>
  <si>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</si>
  <si>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</si>
  <si>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</si>
  <si>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</si>
  <si>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</si>
  <si>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</si>
  <si>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</si>
  <si>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</si>
  <si>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</si>
  <si>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</si>
  <si>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</si>
  <si>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</si>
  <si>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</si>
  <si>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</si>
  <si>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</si>
  <si>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</si>
  <si>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</si>
  <si>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</si>
  <si>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</si>
  <si>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</si>
  <si>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</si>
  <si>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</si>
  <si>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</si>
  <si>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</si>
  <si>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</si>
  <si>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</si>
  <si>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</si>
  <si>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</si>
  <si>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</si>
  <si>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</si>
  <si>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</si>
  <si>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</si>
  <si>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</si>
  <si>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</si>
  <si>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</si>
  <si>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</si>
  <si>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</si>
  <si>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</si>
  <si>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</si>
  <si>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</si>
  <si>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</si>
  <si>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</si>
  <si>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</si>
  <si>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</si>
  <si>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</si>
  <si>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</si>
  <si>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</si>
  <si>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</si>
  <si>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</si>
  <si>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</si>
  <si>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</si>
  <si>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</si>
  <si>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</si>
  <si>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</si>
  <si>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</si>
  <si>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</si>
  <si>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</si>
  <si>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</si>
  <si>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</si>
  <si>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</si>
  <si>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</si>
  <si>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</si>
  <si>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</si>
  <si>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</si>
  <si>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</si>
  <si>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</si>
  <si>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</si>
  <si>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</si>
  <si>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</si>
  <si>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</si>
  <si>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</si>
  <si>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</si>
  <si>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</si>
  <si>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</si>
  <si>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</si>
  <si>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</si>
  <si>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</si>
  <si>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</si>
  <si>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</si>
  <si>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</si>
  <si>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</si>
  <si>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</si>
  <si>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</si>
  <si>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</si>
  <si>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</si>
  <si>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</si>
  <si>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</si>
  <si>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</si>
  <si>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</si>
  <si>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</si>
  <si>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</si>
  <si>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</si>
  <si>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</si>
  <si>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</si>
  <si>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</si>
  <si>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</si>
  <si>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</si>
  <si>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</si>
  <si>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</si>
  <si>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</si>
  <si>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</si>
  <si>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</si>
  <si>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</si>
  <si>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</si>
  <si>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</si>
  <si>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</si>
  <si>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</si>
  <si>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</si>
  <si>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</si>
  <si>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</si>
  <si>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</si>
  <si>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</si>
  <si>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</si>
  <si>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</si>
  <si>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</si>
  <si>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</si>
  <si>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</si>
  <si>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</si>
  <si>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</si>
  <si>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</si>
  <si>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</si>
  <si>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</si>
  <si>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</si>
  <si>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</si>
  <si>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</si>
  <si>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</si>
  <si>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</si>
  <si>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</si>
  <si>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</si>
  <si>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</si>
  <si>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</si>
  <si>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</si>
  <si>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</si>
  <si>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</si>
  <si>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</si>
  <si>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</si>
  <si>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</si>
  <si>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</si>
  <si>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</si>
  <si>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</si>
  <si>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</si>
  <si>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</si>
  <si>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</si>
  <si>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</si>
  <si>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</si>
  <si>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</si>
  <si>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</si>
  <si>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</si>
  <si>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</si>
  <si>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</si>
  <si>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</si>
  <si>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</si>
  <si>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</si>
  <si>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</si>
  <si>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</si>
  <si>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</si>
  <si>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</si>
  <si>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</si>
  <si>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</si>
  <si>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</si>
  <si>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</si>
  <si>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</si>
  <si>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</si>
  <si>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</si>
  <si>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</si>
  <si>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</si>
  <si>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</si>
  <si>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</si>
  <si>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</si>
  <si>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</si>
  <si>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</si>
  <si>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</si>
  <si>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</si>
  <si>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</si>
  <si>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</si>
  <si>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</si>
  <si>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</si>
  <si>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</si>
  <si>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</si>
  <si>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</si>
  <si>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</si>
  <si>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</si>
  <si>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</si>
  <si>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</si>
  <si>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</si>
  <si>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</si>
  <si>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</si>
  <si>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</si>
  <si>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</si>
  <si>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</si>
  <si>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</si>
  <si>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</si>
  <si>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</si>
  <si>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</si>
  <si>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</si>
  <si>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</si>
  <si>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</si>
  <si>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</si>
  <si>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</si>
  <si>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</si>
  <si>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</si>
  <si>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</si>
  <si>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</si>
  <si>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</si>
  <si>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</si>
  <si>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</si>
  <si>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</si>
  <si>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</si>
  <si>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</si>
  <si>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</si>
  <si>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</si>
  <si>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</si>
  <si>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</si>
  <si>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</si>
  <si>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</si>
  <si>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</si>
  <si>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</si>
  <si>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</si>
  <si>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</si>
  <si>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</si>
  <si>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</si>
  <si>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</si>
  <si>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</si>
  <si>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</si>
  <si>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</si>
  <si>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</si>
  <si>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</si>
  <si>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</si>
  <si>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</si>
  <si>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</si>
  <si>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</si>
  <si>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</si>
  <si>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</si>
  <si>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</si>
  <si>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</si>
  <si>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</si>
  <si>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</si>
  <si>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</si>
  <si>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</si>
  <si>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</si>
  <si>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</si>
  <si>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</si>
  <si>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</si>
  <si>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</si>
  <si>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</si>
  <si>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</si>
  <si>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</si>
  <si>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</si>
  <si>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</si>
  <si>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</si>
  <si>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</si>
  <si>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</si>
  <si>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</si>
  <si>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</si>
  <si>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</si>
  <si>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</si>
  <si>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</si>
  <si>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</si>
  <si>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</si>
  <si>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</si>
  <si>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</si>
  <si>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</si>
  <si>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</si>
  <si>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</si>
  <si>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</si>
  <si>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</si>
  <si>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</si>
  <si>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</si>
  <si>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</si>
  <si>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</si>
  <si>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</si>
  <si>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</si>
  <si>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</si>
  <si>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</si>
  <si>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</si>
  <si>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</si>
  <si>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</si>
  <si>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</si>
  <si>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</si>
  <si>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</si>
  <si>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</si>
  <si>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</si>
  <si>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</si>
  <si>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</si>
  <si>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</si>
  <si>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</si>
  <si>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</si>
  <si>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</si>
  <si>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</si>
  <si>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</si>
  <si>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</si>
  <si>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</si>
  <si>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</si>
  <si>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</si>
  <si>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</si>
  <si>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</si>
  <si>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</si>
  <si>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</si>
  <si>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</si>
  <si>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</si>
  <si>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</si>
  <si>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</si>
  <si>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</si>
  <si>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</si>
  <si>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</si>
  <si>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</si>
  <si>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</si>
  <si>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</si>
  <si>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</si>
  <si>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</si>
  <si>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</si>
  <si>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</si>
  <si>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</si>
  <si>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</si>
  <si>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</si>
  <si>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</si>
  <si>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</si>
  <si>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</si>
  <si>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</si>
  <si>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</si>
  <si>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</si>
  <si>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</si>
  <si>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</si>
  <si>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</si>
  <si>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</si>
  <si>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</si>
  <si>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</si>
  <si>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</si>
  <si>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</si>
  <si>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</si>
  <si>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</si>
  <si>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</si>
  <si>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</si>
  <si>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</si>
  <si>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</si>
  <si>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</si>
  <si>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</si>
  <si>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</si>
  <si>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</si>
  <si>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</si>
  <si>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</si>
  <si>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</si>
  <si>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</si>
  <si>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</si>
  <si>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</si>
  <si>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</si>
  <si>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</si>
  <si>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</si>
  <si>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</si>
  <si>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</si>
  <si>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</si>
  <si>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</si>
  <si>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</si>
  <si>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</si>
  <si>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</si>
  <si>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</si>
  <si>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</si>
  <si>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</si>
  <si>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</si>
  <si>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</si>
  <si>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</si>
  <si>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</si>
  <si>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</si>
  <si>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</si>
  <si>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</si>
  <si>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</si>
  <si>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</si>
  <si>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</si>
  <si>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</si>
  <si>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</si>
  <si>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</si>
  <si>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</si>
  <si>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</si>
  <si>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</si>
  <si>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</si>
  <si>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</si>
  <si>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</si>
  <si>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</si>
  <si>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</si>
  <si>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</si>
  <si>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</si>
  <si>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</si>
  <si>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</si>
  <si>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</si>
  <si>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</si>
  <si>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</si>
  <si>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</si>
  <si>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</si>
  <si>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</si>
  <si>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</si>
  <si>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</si>
  <si>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</si>
  <si>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</si>
  <si>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</si>
  <si>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</si>
  <si>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</si>
  <si>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</si>
  <si>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</si>
  <si>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</si>
  <si>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</si>
  <si>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</si>
  <si>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</si>
  <si>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</si>
  <si>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</si>
  <si>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</si>
  <si>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</si>
  <si>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</si>
  <si>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</si>
  <si>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</si>
  <si>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</si>
  <si>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</si>
  <si>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</si>
  <si>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</si>
  <si>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</si>
  <si>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</si>
  <si>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</si>
  <si>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</si>
  <si>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</si>
  <si>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</si>
  <si>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</si>
  <si>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</si>
  <si>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</si>
  <si>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</si>
  <si>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</si>
  <si>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</si>
  <si>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</si>
  <si>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</si>
  <si>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</si>
  <si>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</si>
  <si>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</si>
  <si>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</si>
  <si>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</si>
  <si>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</si>
  <si>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</si>
  <si>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</si>
  <si>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</si>
  <si>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</si>
  <si>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</si>
  <si>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</si>
  <si>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</si>
  <si>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</si>
  <si>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</si>
  <si>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</si>
  <si>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</si>
  <si>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</si>
  <si>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</si>
  <si>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</si>
  <si>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</si>
  <si>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</si>
  <si>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</si>
  <si>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</si>
  <si>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</si>
  <si>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</si>
  <si>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</si>
  <si>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</si>
  <si>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</si>
  <si>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</si>
  <si>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</si>
  <si>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</si>
  <si>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</si>
  <si>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</si>
  <si>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</si>
  <si>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</si>
  <si>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</si>
  <si>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</si>
  <si>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</si>
  <si>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</si>
  <si>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</si>
  <si>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</si>
  <si>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</si>
  <si>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</si>
  <si>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</si>
  <si>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</si>
  <si>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</si>
  <si>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</si>
  <si>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</si>
  <si>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</si>
  <si>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</si>
  <si>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</si>
  <si>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</si>
  <si>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</si>
  <si>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</si>
  <si>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</si>
  <si>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</si>
  <si>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</si>
  <si>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</si>
  <si>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</si>
  <si>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</si>
  <si>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</si>
  <si>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</si>
  <si>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</si>
  <si>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</si>
  <si>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</si>
  <si>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</si>
  <si>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</si>
  <si>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</si>
  <si>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</si>
  <si>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</si>
  <si>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</si>
  <si>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</si>
  <si>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</si>
  <si>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</si>
  <si>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</si>
  <si>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</si>
  <si>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</si>
  <si>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</si>
  <si>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</si>
  <si>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</si>
  <si>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</si>
  <si>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</si>
  <si>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</si>
  <si>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</si>
  <si>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</si>
  <si>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</si>
  <si>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</si>
  <si>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</si>
  <si>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</si>
  <si>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</si>
  <si>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</si>
  <si>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</si>
  <si>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</si>
  <si>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</si>
  <si>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</si>
  <si>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</si>
  <si>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</si>
  <si>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</si>
  <si>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</si>
  <si>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</si>
  <si>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</si>
  <si>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</si>
  <si>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</si>
  <si>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</si>
  <si>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</si>
  <si>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</si>
  <si>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</si>
  <si>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</si>
  <si>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</si>
  <si>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</si>
  <si>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</si>
  <si>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</si>
  <si>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</si>
  <si>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</si>
  <si>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</si>
  <si>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</si>
  <si>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</si>
  <si>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</si>
  <si>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</si>
  <si>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</si>
  <si>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</si>
  <si>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</si>
  <si>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</si>
  <si>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</si>
  <si>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</si>
  <si>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</si>
  <si>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</si>
  <si>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</si>
  <si>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</si>
  <si>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</si>
  <si>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</si>
  <si>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</si>
  <si>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</si>
  <si>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</si>
  <si>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</si>
  <si>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</si>
  <si>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</si>
  <si>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</si>
  <si>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</si>
  <si>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</si>
  <si>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</si>
  <si>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</si>
  <si>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</si>
  <si>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</si>
  <si>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</si>
  <si>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</si>
  <si>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</si>
  <si>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</si>
  <si>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</si>
  <si>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</si>
  <si>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</si>
  <si>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</si>
  <si>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</si>
  <si>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</si>
  <si>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</si>
  <si>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</si>
  <si>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</si>
  <si>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</si>
  <si>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</si>
  <si>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</si>
  <si>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</si>
  <si>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</si>
  <si>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</si>
  <si>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</si>
  <si>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</si>
  <si>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</si>
  <si>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</si>
  <si>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</si>
  <si>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</si>
  <si>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</si>
  <si>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</si>
  <si>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</si>
  <si>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</si>
  <si>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</si>
  <si>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</si>
  <si>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</si>
  <si>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</si>
  <si>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</si>
  <si>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</si>
  <si>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</si>
  <si>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</si>
  <si>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</si>
  <si>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</si>
  <si>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</si>
  <si>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</si>
  <si>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</si>
  <si>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</si>
  <si>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</si>
  <si>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</si>
  <si>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</si>
  <si>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</si>
  <si>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</si>
  <si>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</si>
  <si>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</si>
  <si>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</si>
  <si>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</si>
  <si>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</si>
  <si>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</si>
  <si>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</si>
  <si>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</si>
  <si>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</si>
  <si>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</si>
  <si>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</si>
  <si>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</si>
  <si>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</si>
  <si>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</si>
  <si>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</si>
  <si>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</si>
  <si>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</si>
  <si>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</si>
  <si>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</si>
  <si>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</si>
  <si>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</si>
  <si>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</si>
  <si>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</si>
  <si>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</si>
  <si>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</si>
  <si>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</si>
  <si>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</si>
  <si>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</si>
  <si>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</si>
  <si>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</si>
  <si>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</si>
  <si>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</si>
  <si>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</si>
  <si>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</si>
  <si>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</si>
  <si>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</si>
  <si>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</si>
  <si>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</si>
  <si>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</si>
  <si>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</si>
  <si>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</si>
  <si>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</si>
  <si>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</si>
  <si>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</si>
  <si>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</si>
  <si>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</si>
  <si>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</si>
  <si>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</si>
  <si>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</si>
  <si>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</si>
  <si>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</si>
  <si>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</si>
  <si>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</si>
  <si>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</si>
  <si>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</si>
  <si>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</si>
  <si>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</si>
  <si>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</si>
  <si>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</si>
  <si>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</si>
  <si>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</si>
  <si>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</si>
  <si>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</si>
  <si>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</si>
  <si>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</si>
  <si>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</si>
  <si>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</si>
  <si>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</si>
  <si>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</si>
  <si>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</si>
  <si>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</si>
  <si>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</si>
  <si>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</si>
  <si>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</si>
  <si>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</si>
  <si>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</si>
  <si>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</si>
  <si>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</si>
  <si>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</si>
  <si>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</si>
  <si>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</si>
  <si>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</si>
  <si>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</si>
  <si>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</si>
  <si>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</si>
  <si>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</si>
  <si>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</si>
  <si>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</si>
  <si>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</si>
  <si>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</si>
  <si>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</si>
  <si>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</si>
  <si>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</si>
  <si>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</si>
  <si>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</si>
  <si>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</si>
  <si>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</si>
  <si>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</si>
  <si>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</si>
  <si>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</si>
  <si>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</si>
  <si>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</si>
  <si>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</si>
  <si>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</si>
  <si>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</si>
  <si>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</si>
  <si>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</si>
  <si>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</si>
  <si>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</si>
  <si>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</si>
  <si>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</si>
  <si>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</si>
  <si>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</si>
  <si>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</si>
  <si>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</si>
  <si>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</si>
  <si>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</si>
  <si>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</si>
  <si>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</si>
  <si>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</si>
  <si>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</si>
  <si>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</si>
  <si>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</si>
  <si>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</si>
  <si>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</si>
  <si>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</si>
  <si>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</si>
  <si>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</si>
  <si>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</si>
  <si>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</si>
  <si>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</si>
  <si>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</si>
  <si>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</si>
  <si>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</si>
  <si>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</si>
  <si>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</si>
  <si>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</si>
  <si>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</si>
  <si>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</si>
  <si>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</si>
  <si>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</si>
  <si>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</si>
  <si>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</si>
  <si>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</si>
  <si>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</si>
  <si>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</si>
  <si>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</si>
  <si>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</si>
  <si>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</si>
  <si>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</si>
  <si>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</si>
  <si>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</si>
  <si>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</si>
  <si>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</si>
  <si>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</si>
  <si>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</si>
  <si>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</si>
  <si>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</si>
  <si>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</si>
  <si>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</si>
  <si>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</si>
  <si>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</si>
  <si>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</si>
  <si>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</si>
  <si>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</si>
  <si>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</si>
  <si>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</si>
  <si>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</si>
  <si>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</si>
  <si>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</si>
  <si>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</si>
  <si>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</si>
  <si>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</si>
  <si>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</si>
  <si>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</si>
  <si>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</si>
  <si>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</si>
  <si>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</si>
  <si>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</si>
  <si>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</si>
  <si>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</si>
  <si>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</si>
  <si>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</si>
  <si>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</si>
  <si>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</si>
  <si>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</si>
  <si>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</si>
  <si>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</si>
  <si>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</si>
  <si>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</si>
  <si>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</si>
  <si>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</si>
  <si>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</si>
  <si>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</si>
  <si>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</si>
  <si>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</si>
  <si>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</si>
  <si>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</si>
  <si>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</si>
  <si>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</si>
  <si>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</si>
  <si>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</si>
  <si>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</si>
  <si>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</si>
  <si>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</si>
  <si>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</si>
  <si>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</si>
  <si>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</si>
  <si>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</si>
  <si>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</si>
  <si>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</si>
  <si>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</si>
  <si>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</si>
  <si>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</si>
  <si>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</si>
  <si>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</si>
  <si>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</si>
  <si>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</si>
  <si>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</si>
  <si>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</si>
  <si>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</si>
  <si>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</si>
  <si>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</si>
  <si>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</si>
  <si>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</si>
  <si>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</si>
  <si>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</si>
  <si>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</si>
  <si>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</si>
  <si>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</si>
  <si>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</si>
  <si>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</si>
  <si>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</si>
  <si>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</si>
  <si>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</si>
  <si>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</si>
  <si>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</si>
  <si>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</si>
  <si>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</si>
  <si>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</si>
  <si>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</si>
  <si>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</si>
  <si>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</si>
  <si>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</si>
  <si>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</si>
  <si>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</si>
  <si>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</si>
  <si>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</si>
  <si>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</si>
  <si>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</si>
  <si>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</si>
  <si>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</si>
  <si>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</si>
  <si>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</si>
  <si>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</si>
  <si>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</si>
  <si>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</si>
  <si>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</si>
  <si>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</si>
  <si>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</si>
  <si>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</si>
  <si>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</si>
  <si>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</si>
  <si>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</si>
  <si>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</si>
  <si>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</si>
  <si>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</si>
  <si>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</si>
  <si>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</si>
  <si>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</si>
  <si>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</si>
  <si>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</si>
  <si>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</si>
  <si>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</si>
  <si>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</si>
  <si>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</si>
  <si>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</si>
  <si>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</si>
  <si>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</si>
  <si>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</si>
  <si>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</si>
  <si>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</si>
  <si>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</si>
  <si>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</si>
  <si>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</si>
  <si>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</si>
  <si>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</si>
  <si>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</si>
  <si>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</si>
  <si>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</si>
  <si>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</si>
  <si>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</si>
  <si>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</si>
  <si>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</si>
  <si>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</si>
  <si>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</si>
  <si>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</si>
  <si>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</si>
  <si>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</si>
  <si>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</si>
  <si>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</si>
  <si>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</si>
  <si>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</si>
  <si>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</si>
  <si>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</si>
  <si>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</si>
  <si>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</si>
  <si>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</si>
  <si>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</si>
  <si>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</si>
  <si>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</si>
  <si>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</si>
  <si>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</si>
  <si>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</si>
  <si>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</si>
  <si>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</si>
  <si>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</si>
  <si>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</si>
  <si>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</si>
  <si>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</si>
  <si>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</si>
  <si>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</si>
  <si>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</si>
  <si>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</si>
  <si>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</si>
  <si>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</si>
  <si>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</si>
  <si>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</si>
  <si>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</si>
  <si>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</si>
  <si>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</si>
  <si>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</si>
  <si>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</si>
  <si>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</si>
  <si>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</si>
  <si>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</si>
  <si>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</si>
  <si>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</si>
  <si>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</si>
  <si>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</si>
  <si>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</si>
  <si>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</si>
  <si>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</si>
  <si>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</si>
  <si>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</si>
  <si>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</si>
  <si>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</si>
  <si>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</si>
  <si>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</si>
  <si>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</si>
  <si>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</si>
  <si>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</si>
  <si>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</si>
  <si>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</si>
  <si>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</si>
  <si>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</si>
  <si>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</si>
  <si>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</si>
  <si>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</si>
  <si>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</si>
  <si>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</si>
  <si>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</si>
  <si>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</si>
  <si>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</si>
  <si>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</si>
  <si>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</si>
  <si>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</si>
  <si>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</si>
  <si>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</si>
  <si>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</si>
  <si>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</si>
  <si>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</si>
  <si>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</si>
  <si>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</si>
  <si>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</si>
  <si>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</si>
  <si>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</si>
  <si>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</si>
  <si>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</si>
  <si>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</si>
  <si>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</si>
  <si>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</si>
  <si>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</si>
  <si>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</si>
  <si>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</si>
  <si>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</si>
  <si>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</si>
  <si>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</si>
  <si>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</si>
  <si>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</si>
  <si>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</si>
  <si>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</si>
  <si>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</si>
  <si>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</si>
  <si>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</si>
  <si>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</si>
  <si>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</si>
  <si>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</si>
  <si>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</si>
  <si>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</si>
  <si>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</si>
  <si>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</si>
  <si>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</si>
  <si>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</si>
  <si>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</si>
  <si>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</si>
  <si>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</si>
  <si>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</si>
  <si>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</si>
  <si>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</si>
  <si>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</si>
  <si>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</si>
  <si>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</si>
  <si>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</si>
  <si>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</si>
  <si>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</si>
  <si>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</si>
  <si>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</si>
  <si>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</si>
  <si>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</si>
  <si>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</si>
  <si>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</si>
  <si>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</si>
  <si>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</si>
  <si>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</si>
  <si>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</si>
  <si>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</si>
  <si>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</si>
  <si>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</si>
  <si>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</si>
  <si>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</si>
  <si>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</si>
  <si>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</si>
  <si>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</si>
  <si>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</si>
  <si>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</si>
  <si>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</si>
  <si>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</si>
  <si>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</si>
  <si>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</si>
  <si>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</si>
  <si>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</si>
  <si>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</si>
  <si>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</si>
  <si>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</si>
  <si>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</si>
  <si>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</si>
  <si>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</si>
  <si>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</si>
  <si>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</si>
  <si>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</si>
  <si>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</si>
  <si>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</si>
  <si>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</si>
  <si>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</si>
  <si>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</si>
  <si>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</si>
  <si>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</si>
  <si>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</si>
  <si>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</si>
  <si>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</si>
  <si>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</si>
  <si>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</si>
  <si>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</si>
  <si>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</si>
  <si>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</si>
  <si>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</si>
  <si>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</si>
  <si>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</si>
  <si>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</si>
  <si>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</si>
  <si>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</si>
  <si>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</si>
  <si>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</si>
  <si>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</si>
  <si>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</si>
  <si>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</si>
  <si>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</si>
  <si>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</si>
  <si>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</si>
  <si>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</si>
  <si>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</si>
  <si>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</si>
  <si>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</si>
  <si>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</si>
  <si>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</si>
  <si>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</si>
  <si>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</si>
  <si>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</si>
  <si>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</si>
  <si>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</si>
  <si>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</si>
  <si>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</si>
  <si>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</si>
  <si>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</si>
  <si>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</si>
  <si>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</si>
  <si>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</si>
  <si>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</si>
  <si>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</si>
  <si>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</si>
  <si>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</si>
  <si>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</si>
  <si>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</si>
  <si>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</si>
  <si>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</si>
  <si>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</si>
  <si>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</si>
  <si>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</si>
  <si>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</si>
  <si>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</si>
  <si>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</si>
  <si>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</si>
  <si>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</si>
  <si>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</si>
  <si>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</si>
  <si>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</si>
  <si>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</si>
  <si>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</si>
  <si>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</si>
  <si>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</si>
  <si>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</si>
  <si>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</si>
  <si>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</si>
  <si>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</si>
  <si>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</si>
  <si>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</si>
  <si>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</si>
  <si>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</si>
  <si>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</si>
  <si>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</si>
  <si>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</si>
  <si>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</si>
  <si>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</si>
  <si>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</si>
  <si>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</si>
  <si>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</si>
  <si>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</si>
  <si>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</si>
  <si>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</si>
  <si>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</si>
  <si>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</si>
  <si>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</si>
  <si>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</si>
  <si>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</si>
  <si>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</si>
  <si>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</si>
  <si>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</si>
  <si>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</si>
  <si>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</si>
  <si>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</si>
  <si>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</si>
  <si>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</si>
  <si>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</si>
  <si>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</si>
  <si>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</si>
  <si>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</si>
  <si>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</si>
  <si>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</si>
  <si>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</si>
  <si>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</si>
  <si>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</si>
  <si>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</si>
  <si>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</si>
  <si>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</si>
  <si>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</si>
  <si>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</si>
  <si>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</si>
  <si>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</si>
  <si>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</si>
  <si>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</si>
  <si>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</si>
  <si>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</si>
  <si>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</si>
  <si>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</si>
  <si>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</si>
  <si>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</si>
  <si>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</si>
  <si>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</si>
  <si>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</si>
  <si>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</si>
  <si>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</si>
  <si>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</si>
  <si>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</si>
  <si>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</si>
  <si>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</si>
  <si>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</si>
  <si>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</si>
  <si>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</si>
  <si>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</si>
  <si>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</si>
  <si>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</si>
  <si>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</si>
  <si>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</si>
  <si>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</si>
  <si>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</si>
  <si>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</si>
  <si>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</si>
  <si>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</si>
  <si>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</si>
  <si>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</si>
  <si>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</si>
  <si>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</si>
  <si>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</si>
  <si>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</si>
  <si>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</si>
  <si>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</si>
  <si>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</si>
  <si>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</si>
  <si>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</si>
  <si>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</si>
  <si>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</si>
  <si>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</si>
  <si>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</si>
  <si>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</si>
  <si>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</si>
  <si>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</si>
  <si>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</si>
  <si>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</si>
  <si>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</si>
  <si>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</si>
  <si>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</si>
  <si>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</si>
  <si>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</si>
  <si>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</si>
  <si>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</si>
  <si>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</si>
  <si>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</si>
  <si>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</si>
  <si>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</si>
  <si>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</si>
  <si>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</si>
  <si>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</si>
  <si>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</si>
  <si>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</si>
  <si>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</si>
  <si>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</si>
  <si>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</si>
  <si>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</si>
  <si>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</si>
  <si>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</si>
  <si>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</si>
  <si>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</si>
  <si>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</si>
  <si>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</si>
  <si>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</si>
  <si>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</si>
  <si>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</si>
  <si>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</si>
  <si>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</si>
  <si>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</si>
  <si>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</si>
  <si>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</si>
  <si>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</si>
  <si>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</si>
  <si>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</si>
  <si>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</si>
  <si>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</si>
  <si>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</si>
  <si>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</si>
  <si>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</si>
  <si>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</si>
  <si>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</si>
  <si>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</si>
  <si>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</si>
  <si>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</si>
  <si>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</si>
  <si>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</si>
  <si>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</si>
  <si>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</si>
  <si>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</si>
  <si>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</si>
  <si>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</si>
  <si>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</si>
  <si>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</si>
  <si>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</si>
  <si>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</si>
  <si>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</si>
  <si>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</si>
  <si>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</si>
  <si>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</si>
  <si>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</si>
  <si>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</si>
  <si>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</si>
  <si>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</si>
  <si>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</si>
  <si>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</si>
  <si>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</si>
  <si>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</si>
  <si>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</si>
  <si>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</si>
  <si>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</si>
  <si>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</si>
  <si>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</si>
  <si>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</si>
  <si>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</si>
  <si>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</si>
  <si>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</si>
  <si>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</si>
  <si>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</si>
  <si>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</si>
  <si>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</si>
  <si>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</si>
  <si>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</si>
  <si>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</si>
  <si>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</si>
  <si>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</si>
  <si>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</si>
  <si>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</si>
  <si>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</si>
  <si>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</si>
  <si>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</si>
  <si>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</si>
  <si>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</si>
  <si>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</si>
  <si>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</si>
  <si>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</si>
  <si>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</si>
  <si>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</si>
  <si>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</si>
  <si>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</si>
  <si>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</si>
  <si>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</si>
  <si>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</si>
  <si>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</si>
  <si>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</si>
  <si>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</si>
  <si>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</si>
  <si>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</si>
  <si>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</si>
  <si>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</si>
  <si>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</si>
  <si>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</si>
  <si>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</si>
  <si>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</si>
  <si>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</si>
  <si>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</si>
  <si>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</si>
  <si>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</si>
  <si>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</si>
  <si>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</si>
  <si>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</si>
  <si>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</si>
  <si>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</si>
  <si>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</si>
  <si>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</si>
  <si>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</si>
  <si>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</si>
  <si>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</si>
  <si>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</si>
  <si>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</si>
  <si>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</si>
  <si>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</si>
  <si>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</si>
  <si>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</si>
  <si>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</si>
  <si>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</si>
  <si>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</si>
  <si>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</si>
  <si>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</si>
  <si>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</si>
  <si>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</si>
  <si>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</si>
  <si>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</si>
  <si>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</si>
  <si>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</si>
  <si>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</si>
  <si>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</si>
  <si>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</si>
  <si>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</si>
  <si>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</si>
  <si>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</si>
  <si>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</si>
  <si>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</si>
  <si>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</si>
  <si>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</si>
  <si>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</si>
  <si>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</si>
  <si>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</si>
  <si>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</si>
  <si>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</si>
  <si>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</si>
  <si>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</si>
  <si>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</si>
  <si>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</si>
  <si>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</si>
  <si>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</si>
  <si>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</si>
  <si>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</si>
  <si>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</si>
  <si>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</si>
  <si>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</si>
  <si>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</si>
  <si>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</si>
  <si>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</si>
  <si>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</si>
  <si>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</si>
  <si>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</si>
  <si>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</si>
  <si>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</si>
  <si>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</si>
  <si>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</si>
  <si>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</si>
  <si>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</si>
  <si>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</si>
  <si>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</si>
  <si>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</si>
  <si>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</si>
  <si>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</si>
  <si>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</si>
  <si>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</si>
  <si>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</si>
  <si>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</si>
  <si>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</si>
  <si>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</si>
  <si>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</si>
  <si>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</si>
  <si>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</si>
  <si>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</si>
  <si>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</si>
  <si>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</si>
  <si>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</si>
  <si>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</si>
  <si>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</si>
  <si>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</si>
  <si>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</si>
  <si>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</si>
  <si>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</si>
  <si>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</si>
  <si>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</si>
  <si>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</si>
  <si>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</si>
  <si>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</si>
  <si>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</si>
  <si>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</si>
  <si>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</si>
  <si>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</si>
  <si>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</si>
  <si>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</si>
  <si>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</si>
  <si>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</si>
  <si>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</si>
  <si>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</si>
  <si>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</si>
  <si>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</si>
  <si>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</si>
  <si>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</si>
  <si>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</si>
  <si>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</si>
  <si>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</si>
  <si>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</si>
  <si>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</si>
  <si>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</si>
  <si>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</si>
  <si>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</si>
  <si>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</si>
  <si>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</si>
  <si>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</si>
  <si>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</si>
  <si>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</si>
  <si>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</si>
  <si>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</si>
  <si>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</si>
  <si>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</si>
  <si>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</si>
  <si>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</si>
  <si>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</si>
  <si>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</si>
  <si>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</si>
  <si>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</si>
  <si>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</si>
  <si>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</si>
  <si>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</si>
  <si>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</si>
  <si>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</si>
  <si>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</si>
  <si>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</si>
  <si>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</si>
  <si>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</si>
  <si>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</si>
  <si>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</si>
  <si>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</si>
  <si>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</si>
  <si>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</si>
  <si>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</si>
  <si>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</si>
  <si>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</si>
  <si>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</si>
  <si>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</si>
  <si>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</si>
  <si>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</si>
  <si>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</si>
  <si>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</si>
  <si>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</si>
  <si>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</si>
  <si>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</si>
  <si>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</si>
  <si>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</si>
  <si>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</si>
  <si>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</si>
  <si>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</si>
  <si>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</si>
  <si>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</si>
  <si>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</si>
  <si>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</si>
  <si>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</si>
  <si>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</si>
  <si>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</si>
  <si>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</si>
  <si>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</si>
  <si>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</si>
  <si>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</si>
  <si>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</si>
  <si>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</si>
  <si>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</si>
  <si>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</si>
  <si>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</si>
  <si>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</si>
  <si>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</si>
  <si>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</si>
  <si>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</si>
  <si>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</si>
  <si>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</si>
  <si>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</si>
  <si>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</si>
  <si>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</si>
  <si>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</si>
  <si>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</si>
  <si>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</si>
  <si>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</si>
  <si>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</si>
  <si>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</si>
  <si>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</si>
  <si>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</si>
  <si>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</si>
  <si>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</si>
  <si>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</si>
  <si>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</si>
  <si>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</si>
  <si>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</si>
  <si>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</si>
  <si>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</si>
  <si>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</si>
  <si>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</si>
  <si>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</si>
  <si>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</si>
  <si>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</si>
  <si>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</si>
  <si>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</si>
  <si>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</si>
  <si>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</si>
  <si>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</si>
  <si>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</si>
  <si>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</si>
  <si>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</si>
  <si>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</si>
  <si>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</si>
  <si>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</si>
  <si>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</si>
  <si>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</si>
  <si>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</si>
  <si>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</si>
  <si>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</si>
  <si>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</si>
  <si>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</si>
  <si>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</si>
  <si>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</si>
  <si>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</si>
  <si>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</si>
  <si>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</si>
  <si>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</si>
  <si>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</si>
  <si>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</si>
  <si>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</si>
  <si>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</si>
  <si>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</si>
  <si>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</si>
  <si>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</si>
  <si>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</si>
  <si>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</si>
  <si>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</si>
  <si>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</si>
  <si>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</si>
  <si>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</si>
  <si>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</si>
  <si>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</si>
  <si>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</si>
  <si>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</si>
  <si>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</si>
  <si>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</si>
  <si>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</si>
  <si>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</si>
  <si>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</si>
  <si>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</si>
  <si>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</si>
  <si>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</si>
  <si>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</si>
  <si>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</si>
  <si>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</si>
  <si>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</si>
  <si>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</si>
  <si>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</si>
  <si>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</si>
  <si>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</si>
  <si>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</si>
  <si>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</si>
  <si>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</si>
  <si>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</si>
  <si>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</si>
  <si>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</si>
  <si>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</si>
  <si>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</si>
  <si>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</si>
  <si>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</si>
  <si>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</si>
  <si>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</si>
  <si>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</si>
  <si>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</si>
  <si>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</si>
  <si>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</si>
  <si>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</si>
  <si>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</si>
  <si>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</si>
  <si>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</si>
  <si>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</si>
  <si>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</si>
  <si>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</si>
  <si>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</si>
  <si>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</si>
  <si>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</si>
  <si>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</si>
  <si>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</si>
  <si>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</si>
  <si>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</si>
  <si>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</si>
  <si>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</si>
  <si>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</si>
  <si>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</si>
  <si>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</si>
  <si>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</si>
  <si>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</si>
  <si>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</si>
  <si>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</si>
  <si>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</si>
  <si>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</si>
  <si>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</si>
  <si>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</si>
  <si>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</si>
  <si>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</si>
  <si>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</si>
  <si>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</si>
  <si>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</si>
  <si>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</si>
  <si>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</si>
  <si>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</si>
  <si>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</si>
  <si>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</si>
  <si>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</si>
  <si>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</si>
  <si>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</si>
  <si>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</si>
  <si>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</si>
  <si>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</si>
  <si>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</si>
  <si>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</si>
  <si>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</si>
  <si>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</si>
  <si>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</si>
  <si>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</si>
  <si>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</si>
  <si>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</si>
  <si>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</si>
  <si>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</si>
  <si>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</si>
  <si>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</si>
  <si>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</si>
  <si>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</si>
  <si>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</si>
  <si>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</si>
  <si>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</si>
  <si>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</si>
  <si>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</si>
  <si>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</si>
  <si>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</si>
  <si>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</si>
  <si>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</si>
  <si>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</si>
  <si>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</si>
  <si>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</si>
  <si>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</si>
  <si>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</si>
  <si>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</si>
  <si>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</si>
  <si>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</si>
  <si>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</si>
  <si>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</si>
  <si>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</si>
  <si>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</si>
  <si>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</si>
  <si>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</si>
  <si>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</si>
  <si>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</si>
  <si>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</si>
  <si>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</si>
  <si>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</si>
  <si>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</si>
  <si>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</si>
  <si>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</si>
  <si>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</si>
  <si>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</si>
  <si>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</si>
  <si>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</si>
  <si>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</si>
  <si>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</si>
  <si>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</si>
  <si>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</si>
  <si>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</si>
  <si>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</si>
  <si>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</si>
  <si>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</si>
  <si>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</si>
  <si>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</si>
  <si>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</si>
  <si>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</si>
  <si>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</si>
  <si>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</si>
  <si>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</si>
  <si>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</si>
  <si>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</si>
  <si>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</si>
  <si>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</si>
  <si>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</si>
  <si>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</si>
  <si>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</si>
  <si>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</si>
  <si>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</si>
  <si>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</si>
  <si>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</si>
  <si>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</si>
  <si>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</si>
  <si>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</si>
  <si>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</si>
  <si>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</si>
  <si>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</si>
  <si>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</si>
  <si>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</si>
  <si>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</si>
  <si>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</si>
  <si>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</si>
  <si>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</si>
  <si>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</si>
  <si>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</si>
  <si>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</si>
  <si>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</si>
  <si>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</si>
  <si>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</si>
  <si>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</si>
  <si>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</si>
  <si>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</si>
  <si>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</si>
  <si>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</si>
  <si>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</si>
  <si>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</si>
  <si>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</si>
  <si>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</si>
  <si>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</si>
  <si>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</si>
  <si>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</si>
  <si>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</si>
  <si>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</si>
  <si>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</si>
  <si>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</si>
  <si>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</si>
  <si>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</si>
  <si>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</si>
  <si>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</si>
  <si>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</si>
  <si>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</si>
  <si>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</si>
  <si>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</si>
  <si>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</si>
  <si>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</si>
  <si>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</si>
  <si>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</si>
  <si>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</si>
  <si>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</si>
  <si>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</si>
  <si>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</si>
  <si>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</si>
  <si>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</si>
  <si>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</si>
  <si>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</si>
  <si>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</si>
  <si>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</si>
  <si>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</si>
  <si>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</si>
  <si>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</si>
  <si>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</si>
  <si>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</si>
  <si>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</si>
  <si>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</si>
  <si>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</si>
  <si>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</si>
  <si>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</si>
  <si>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</si>
  <si>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</si>
  <si>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</si>
  <si>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</si>
  <si>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</si>
  <si>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</si>
  <si>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</si>
  <si>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</si>
  <si>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</si>
  <si>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</si>
  <si>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</si>
  <si>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</si>
  <si>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</si>
  <si>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</si>
  <si>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</si>
  <si>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</si>
  <si>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</si>
  <si>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</si>
  <si>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</si>
  <si>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</si>
  <si>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</si>
  <si>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</si>
  <si>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</si>
  <si>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</si>
  <si>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</si>
  <si>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</si>
  <si>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</si>
  <si>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</si>
  <si>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</si>
  <si>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</si>
  <si>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</si>
  <si>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</si>
  <si>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</si>
  <si>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</si>
  <si>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</si>
  <si>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</si>
  <si>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</si>
  <si>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</si>
  <si>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</si>
  <si>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</si>
  <si>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</si>
  <si>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</si>
  <si>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</si>
  <si>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</si>
  <si>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</si>
  <si>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</si>
  <si>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</si>
  <si>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</si>
  <si>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</si>
  <si>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</si>
  <si>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</si>
  <si>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</si>
  <si>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</si>
  <si>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</si>
  <si>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</si>
  <si>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</si>
  <si>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</si>
  <si>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</si>
  <si>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</si>
  <si>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</si>
  <si>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</si>
  <si>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</si>
  <si>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</si>
  <si>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</si>
  <si>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</si>
  <si>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</si>
  <si>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</si>
  <si>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</si>
  <si>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</si>
  <si>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</si>
  <si>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</si>
  <si>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</si>
  <si>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</si>
  <si>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</si>
  <si>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</si>
  <si>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</si>
  <si>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</si>
  <si>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</si>
  <si>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</si>
  <si>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</si>
  <si>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</si>
  <si>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</si>
  <si>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</si>
  <si>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</si>
  <si>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</si>
  <si>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</si>
  <si>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</si>
  <si>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</si>
  <si>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</si>
  <si>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</si>
  <si>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</si>
  <si>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</si>
  <si>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</si>
  <si>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</si>
  <si>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</si>
  <si>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</si>
  <si>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</si>
  <si>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</si>
  <si>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</si>
  <si>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</si>
  <si>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</si>
  <si>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</si>
  <si>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</si>
  <si>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</si>
  <si>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</si>
  <si>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</si>
  <si>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</si>
  <si>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</si>
  <si>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</si>
  <si>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</si>
  <si>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</si>
  <si>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</si>
  <si>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</si>
  <si>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</si>
  <si>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</si>
  <si>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</si>
  <si>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</si>
  <si>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</si>
  <si>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</si>
  <si>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</si>
  <si>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</si>
  <si>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</si>
  <si>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</si>
  <si>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</si>
  <si>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</si>
  <si>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</si>
  <si>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</si>
  <si>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</si>
  <si>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</si>
  <si>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</si>
  <si>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</si>
  <si>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</si>
  <si>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</si>
  <si>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</si>
  <si>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</si>
  <si>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</si>
  <si>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</si>
  <si>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</si>
  <si>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</si>
  <si>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</si>
  <si>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</si>
  <si>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</si>
  <si>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</si>
  <si>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</si>
  <si>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</si>
  <si>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</si>
  <si>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</si>
  <si>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</si>
  <si>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</si>
  <si>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</si>
  <si>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</si>
  <si>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</si>
  <si>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</si>
  <si>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</si>
  <si>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</si>
  <si>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</si>
  <si>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</si>
  <si>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</si>
  <si>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</si>
  <si>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</si>
  <si>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</si>
  <si>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</si>
  <si>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</si>
  <si>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</si>
  <si>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</si>
  <si>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</si>
  <si>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</si>
  <si>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</si>
  <si>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</si>
  <si>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</si>
  <si>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</si>
  <si>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</si>
  <si>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</si>
  <si>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</si>
  <si>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</si>
  <si>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</si>
  <si>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</si>
  <si>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</si>
  <si>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</si>
  <si>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</si>
  <si>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</si>
  <si>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</si>
  <si>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</si>
  <si>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</si>
  <si>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</si>
  <si>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</si>
  <si>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</si>
  <si>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</si>
  <si>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</si>
  <si>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</si>
  <si>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</si>
  <si>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</si>
  <si>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</si>
  <si>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</si>
  <si>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</si>
  <si>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</si>
  <si>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</si>
  <si>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</si>
  <si>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</si>
  <si>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</si>
  <si>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</si>
  <si>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</si>
  <si>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</si>
  <si>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</si>
  <si>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</si>
  <si>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</si>
  <si>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</si>
  <si>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</si>
  <si>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</si>
  <si>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</si>
  <si>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</si>
  <si>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</si>
  <si>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</si>
  <si>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</si>
  <si>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</si>
  <si>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</si>
  <si>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</si>
  <si>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</si>
  <si>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</si>
  <si>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</si>
  <si>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</si>
  <si>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</si>
  <si>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</si>
  <si>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</si>
  <si>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</si>
  <si>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</si>
  <si>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</si>
  <si>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</si>
  <si>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</si>
  <si>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</si>
  <si>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</si>
  <si>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</si>
  <si>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</si>
  <si>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</si>
  <si>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</si>
  <si>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</si>
  <si>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</si>
  <si>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</si>
  <si>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</si>
  <si>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</si>
  <si>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</si>
  <si>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</si>
  <si>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</si>
  <si>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</si>
  <si>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</si>
  <si>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</si>
  <si>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</si>
  <si>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</si>
  <si>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</si>
  <si>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</si>
  <si>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</si>
  <si>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</si>
  <si>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</si>
  <si>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</si>
  <si>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</si>
  <si>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</si>
  <si>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</si>
  <si>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</si>
  <si>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</si>
  <si>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</si>
  <si>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</si>
  <si>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</si>
  <si>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</si>
  <si>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</si>
  <si>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</si>
  <si>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</si>
  <si>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</si>
  <si>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</si>
  <si>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</si>
  <si>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</si>
  <si>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</si>
  <si>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</si>
  <si>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</si>
  <si>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</si>
  <si>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</si>
  <si>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</si>
  <si>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</si>
  <si>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</si>
  <si>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</si>
  <si>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</si>
  <si>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</si>
  <si>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</si>
  <si>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</si>
  <si>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</si>
  <si>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</si>
  <si>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</si>
  <si>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</si>
  <si>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</si>
  <si>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</si>
  <si>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</si>
  <si>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</si>
  <si>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</si>
  <si>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</si>
  <si>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</si>
  <si>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</si>
  <si>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</si>
  <si>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</si>
  <si>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</si>
  <si>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</si>
  <si>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</si>
  <si>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</si>
  <si>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</si>
  <si>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</si>
  <si>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</si>
  <si>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</si>
  <si>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</si>
  <si>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</si>
  <si>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</si>
  <si>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</si>
  <si>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</si>
  <si>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</si>
  <si>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</si>
  <si>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</si>
  <si>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</si>
  <si>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</si>
  <si>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</si>
  <si>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</si>
  <si>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</si>
  <si>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</si>
  <si>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</si>
  <si>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</si>
  <si>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</si>
  <si>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</si>
  <si>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</si>
  <si>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</si>
  <si>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</si>
  <si>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</si>
  <si>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</si>
  <si>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</si>
  <si>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</si>
  <si>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</si>
  <si>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</si>
  <si>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</si>
  <si>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</si>
  <si>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</si>
  <si>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</si>
  <si>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</si>
  <si>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</si>
  <si>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</si>
  <si>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</si>
  <si>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</si>
  <si>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</si>
  <si>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</si>
  <si>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</si>
  <si>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</si>
  <si>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</si>
  <si>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</si>
  <si>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</si>
  <si>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</si>
  <si>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</si>
  <si>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</si>
  <si>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</si>
  <si>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</si>
  <si>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</si>
  <si>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</si>
  <si>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</si>
  <si>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</si>
  <si>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</si>
  <si>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</si>
  <si>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</si>
  <si>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</si>
  <si>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</si>
  <si>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</si>
  <si>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</si>
  <si>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</si>
  <si>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</si>
  <si>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</si>
  <si>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</si>
  <si>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</si>
  <si>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</si>
  <si>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</si>
  <si>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</si>
  <si>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</si>
  <si>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</si>
  <si>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</si>
  <si>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</si>
  <si>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</si>
  <si>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</si>
  <si>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</si>
  <si>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</si>
  <si>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</si>
  <si>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</si>
  <si>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</si>
  <si>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</si>
  <si>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</si>
  <si>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</si>
  <si>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</si>
  <si>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</si>
  <si>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</si>
  <si>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</si>
  <si>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</si>
  <si>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</si>
  <si>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</si>
  <si>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</si>
  <si>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</si>
  <si>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</si>
  <si>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</si>
  <si>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</si>
  <si>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</si>
  <si>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</si>
  <si>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</si>
  <si>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</si>
  <si>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</si>
  <si>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</si>
  <si>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</si>
  <si>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</si>
  <si>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</si>
  <si>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</si>
  <si>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</si>
  <si>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</si>
  <si>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</si>
  <si>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</si>
  <si>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</si>
  <si>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</si>
  <si>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</si>
  <si>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</si>
  <si>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</si>
  <si>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</si>
  <si>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</si>
  <si>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</si>
  <si>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</si>
  <si>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</si>
  <si>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</si>
  <si>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</si>
  <si>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</si>
  <si>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</si>
  <si>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</si>
  <si>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</si>
  <si>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</si>
  <si>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</si>
  <si>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</si>
  <si>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</si>
  <si>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</si>
  <si>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</si>
  <si>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</si>
  <si>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</si>
  <si>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</si>
  <si>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</si>
  <si>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</si>
  <si>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</si>
  <si>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</si>
  <si>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</si>
  <si>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</si>
  <si>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</si>
  <si>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</si>
  <si>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</si>
  <si>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</si>
  <si>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</si>
  <si>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</si>
  <si>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</si>
  <si>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</si>
  <si>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</si>
  <si>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</si>
  <si>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</si>
  <si>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</si>
  <si>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</si>
  <si>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</si>
  <si>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</si>
  <si>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</si>
  <si>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</si>
  <si>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</si>
  <si>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</si>
  <si>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</si>
  <si>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</si>
  <si>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</si>
  <si>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</si>
  <si>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</si>
  <si>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</si>
  <si>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</si>
  <si>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</si>
  <si>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</si>
  <si>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</si>
  <si>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</si>
  <si>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</si>
  <si>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</si>
  <si>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</si>
  <si>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</si>
  <si>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</si>
  <si>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</si>
  <si>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</si>
  <si>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</si>
  <si>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</si>
  <si>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</si>
  <si>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</si>
  <si>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</si>
  <si>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</si>
  <si>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</si>
  <si>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</si>
  <si>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</si>
  <si>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</si>
  <si>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</si>
  <si>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</si>
  <si>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</si>
  <si>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</si>
  <si>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</si>
  <si>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</si>
  <si>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</si>
  <si>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</si>
  <si>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</si>
  <si>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</si>
  <si>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</si>
  <si>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</si>
  <si>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</si>
  <si>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</si>
  <si>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</si>
  <si>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</si>
  <si>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</si>
  <si>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</si>
  <si>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</si>
  <si>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</si>
  <si>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</si>
  <si>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</si>
  <si>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</si>
  <si>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</si>
  <si>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</si>
  <si>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</si>
  <si>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</si>
  <si>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</si>
  <si>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</si>
  <si>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</si>
  <si>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</si>
  <si>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</si>
  <si>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</si>
  <si>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</si>
  <si>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</si>
  <si>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</si>
  <si>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</si>
  <si>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</si>
  <si>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</si>
  <si>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</si>
  <si>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</si>
  <si>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</si>
  <si>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</si>
  <si>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</si>
  <si>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</si>
  <si>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</si>
  <si>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</si>
  <si>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</si>
  <si>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</si>
  <si>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</si>
  <si>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</si>
  <si>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</si>
  <si>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</si>
  <si>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</si>
  <si>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</si>
  <si>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</si>
  <si>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</si>
  <si>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</si>
  <si>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</si>
  <si>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</si>
  <si>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</si>
  <si>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</si>
  <si>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</si>
  <si>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</si>
  <si>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</si>
  <si>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</si>
  <si>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</si>
  <si>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</si>
  <si>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</si>
  <si>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</si>
  <si>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</si>
  <si>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</si>
  <si>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</si>
  <si>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</si>
  <si>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</si>
  <si>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</si>
  <si>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</si>
  <si>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</si>
  <si>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</si>
  <si>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</si>
  <si>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</si>
  <si>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</si>
  <si>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</si>
  <si>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</si>
  <si>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</si>
  <si>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</si>
  <si>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</si>
  <si>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</si>
  <si>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</si>
  <si>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</si>
  <si>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</si>
  <si>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</si>
  <si>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</si>
  <si>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</si>
  <si>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</si>
  <si>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</si>
  <si>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</si>
  <si>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</si>
  <si>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</si>
  <si>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</si>
  <si>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</si>
  <si>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</si>
  <si>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</si>
  <si>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</si>
  <si>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</si>
  <si>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</si>
  <si>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</si>
  <si>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</si>
  <si>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</si>
  <si>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</si>
  <si>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</si>
  <si>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</si>
  <si>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</si>
  <si>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</si>
  <si>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</si>
  <si>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</si>
  <si>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</si>
  <si>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</si>
  <si>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</si>
  <si>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</si>
  <si>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</si>
  <si>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</si>
  <si>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</si>
  <si>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</si>
  <si>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</si>
  <si>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</si>
  <si>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</si>
  <si>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</si>
  <si>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</si>
  <si>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</si>
  <si>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</si>
  <si>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</si>
  <si>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</si>
  <si>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</si>
  <si>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</si>
  <si>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</si>
  <si>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</si>
  <si>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</si>
  <si>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</si>
  <si>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</si>
  <si>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</si>
  <si>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</si>
  <si>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</si>
  <si>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</si>
  <si>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</si>
  <si>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</si>
  <si>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</si>
  <si>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</si>
  <si>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</si>
  <si>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</si>
  <si>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</si>
  <si>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</si>
  <si>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</si>
  <si>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</si>
  <si>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</si>
  <si>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</si>
  <si>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</si>
  <si>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</si>
  <si>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</si>
  <si>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</si>
  <si>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</si>
  <si>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</si>
  <si>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</si>
  <si>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</si>
  <si>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</si>
  <si>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</si>
  <si>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</si>
  <si>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</si>
  <si>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</si>
  <si>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</si>
  <si>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</si>
  <si>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</si>
  <si>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</si>
  <si>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</si>
  <si>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</si>
  <si>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</si>
  <si>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</si>
  <si>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</si>
  <si>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</si>
  <si>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</si>
  <si>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</si>
  <si>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</si>
  <si>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</si>
  <si>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</si>
  <si>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</si>
  <si>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</si>
  <si>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</si>
  <si>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</si>
  <si>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</si>
  <si>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</si>
  <si>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</si>
  <si>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</si>
  <si>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</si>
  <si>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</si>
  <si>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</si>
  <si>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</si>
  <si>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</si>
  <si>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</si>
  <si>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</si>
  <si>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</si>
  <si>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</si>
  <si>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</si>
  <si>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</si>
  <si>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</si>
  <si>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</si>
  <si>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</si>
  <si>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</si>
  <si>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</si>
  <si>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</si>
  <si>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</si>
  <si>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</si>
  <si>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</si>
  <si>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</si>
  <si>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</si>
  <si>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</si>
  <si>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</si>
  <si>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</si>
  <si>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</si>
  <si>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</si>
  <si>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</si>
  <si>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</si>
  <si>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</si>
  <si>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</si>
  <si>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</si>
  <si>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</si>
  <si>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</si>
  <si>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</si>
  <si>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</si>
  <si>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</si>
  <si>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</si>
  <si>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</si>
  <si>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</si>
  <si>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</si>
  <si>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</si>
  <si>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</si>
  <si>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</si>
  <si>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</si>
  <si>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</si>
  <si>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</si>
  <si>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</si>
  <si>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</si>
  <si>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</si>
  <si>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</si>
  <si>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</si>
  <si>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</si>
  <si>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</si>
  <si>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</si>
  <si>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</si>
  <si>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</si>
  <si>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</si>
  <si>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</si>
  <si>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</si>
  <si>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</si>
  <si>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</si>
  <si>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</si>
  <si>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</si>
  <si>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</si>
  <si>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</si>
  <si>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</si>
  <si>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</si>
  <si>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</si>
  <si>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</si>
  <si>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</si>
  <si>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</si>
  <si>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</si>
  <si>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</si>
  <si>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</si>
  <si>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</si>
  <si>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</si>
  <si>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</si>
  <si>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</si>
  <si>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</si>
  <si>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</si>
  <si>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</si>
  <si>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</si>
  <si>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</si>
  <si>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</si>
  <si>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</si>
  <si>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</si>
  <si>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</si>
  <si>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</si>
  <si>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</si>
  <si>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</si>
  <si>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</si>
  <si>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</si>
  <si>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</si>
  <si>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</si>
  <si>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</si>
  <si>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</si>
  <si>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</si>
  <si>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</si>
  <si>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</si>
  <si>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</si>
  <si>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</si>
  <si>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</si>
  <si>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</si>
  <si>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</si>
  <si>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</si>
  <si>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</si>
  <si>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</si>
  <si>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</si>
  <si>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</si>
  <si>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</si>
  <si>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</si>
  <si>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</si>
  <si>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</si>
  <si>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</si>
  <si>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</si>
  <si>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</si>
  <si>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</si>
  <si>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</si>
  <si>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</si>
  <si>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</si>
  <si>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</si>
  <si>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</si>
  <si>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</si>
  <si>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</si>
  <si>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</si>
  <si>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</si>
  <si>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</si>
  <si>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</si>
  <si>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</si>
  <si>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</si>
  <si>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</si>
  <si>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</si>
  <si>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</si>
  <si>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</si>
  <si>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</si>
  <si>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</si>
  <si>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</si>
  <si>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</si>
  <si>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</si>
  <si>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</si>
  <si>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</si>
  <si>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</si>
  <si>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</si>
  <si>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</si>
  <si>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</si>
  <si>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</si>
  <si>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</si>
  <si>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</si>
  <si>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</si>
  <si>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</si>
  <si>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</si>
  <si>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</si>
  <si>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</si>
  <si>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</si>
  <si>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</si>
  <si>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</si>
  <si>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</si>
  <si>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</si>
  <si>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</si>
  <si>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</si>
  <si>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</si>
  <si>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</si>
  <si>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</si>
  <si>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</si>
  <si>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</si>
  <si>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</si>
  <si>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</si>
  <si>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</si>
  <si>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</si>
  <si>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</si>
  <si>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</si>
  <si>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</si>
  <si>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</si>
  <si>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</si>
  <si>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</si>
  <si>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</si>
  <si>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</si>
  <si>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</si>
  <si>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</si>
  <si>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</si>
  <si>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</si>
  <si>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</si>
  <si>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</si>
  <si>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</si>
  <si>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</si>
  <si>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</si>
  <si>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</si>
  <si>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</si>
  <si>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</si>
  <si>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</si>
  <si>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</si>
  <si>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</si>
  <si>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</si>
  <si>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</si>
  <si>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</si>
  <si>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</si>
  <si>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</si>
  <si>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</si>
  <si>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</si>
  <si>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</si>
  <si>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</si>
  <si>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</si>
  <si>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</si>
  <si>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</si>
  <si>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</si>
  <si>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</si>
  <si>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</si>
  <si>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</si>
  <si>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</si>
  <si>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</si>
  <si>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</si>
  <si>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</si>
  <si>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</si>
  <si>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</si>
  <si>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</si>
  <si>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</si>
  <si>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</si>
  <si>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</si>
  <si>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</si>
  <si>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</si>
  <si>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</si>
  <si>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</si>
  <si>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</si>
  <si>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</si>
  <si>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</si>
  <si>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</si>
  <si>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</si>
  <si>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</si>
  <si>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</si>
  <si>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</si>
  <si>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</si>
  <si>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</si>
  <si>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</si>
  <si>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</si>
  <si>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</si>
  <si>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</si>
  <si>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</si>
  <si>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</si>
  <si>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</si>
  <si>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</si>
  <si>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</si>
  <si>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</si>
  <si>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</si>
  <si>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</si>
  <si>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</si>
  <si>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</si>
  <si>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</si>
  <si>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</si>
  <si>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</si>
  <si>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</si>
  <si>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</si>
  <si>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</si>
  <si>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</si>
  <si>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</si>
  <si>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</si>
  <si>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</si>
  <si>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</si>
  <si>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</si>
  <si>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</si>
  <si>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</si>
  <si>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</si>
  <si>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</si>
  <si>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</si>
  <si>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</si>
  <si>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</si>
  <si>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</si>
  <si>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</si>
  <si>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</si>
  <si>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</si>
  <si>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</si>
  <si>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</si>
  <si>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</si>
  <si>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</si>
  <si>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</si>
  <si>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</si>
  <si>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</si>
  <si>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</si>
  <si>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</si>
  <si>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</si>
  <si>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</si>
  <si>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</si>
  <si>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</si>
  <si>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</si>
  <si>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</si>
  <si>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</si>
  <si>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</si>
  <si>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</si>
  <si>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</si>
  <si>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</si>
  <si>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</si>
  <si>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</si>
  <si>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</si>
  <si>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</si>
  <si>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</si>
  <si>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</si>
  <si>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</si>
  <si>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</si>
  <si>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</si>
  <si>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</si>
  <si>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</si>
  <si>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</si>
  <si>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</si>
  <si>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</si>
  <si>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</si>
  <si>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</si>
  <si>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</si>
  <si>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</si>
  <si>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</si>
  <si>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</si>
  <si>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</si>
  <si>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</si>
  <si>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</si>
  <si>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</si>
  <si>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</si>
  <si>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</si>
  <si>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</si>
  <si>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</si>
  <si>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</si>
  <si>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</si>
  <si>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</si>
  <si>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</si>
  <si>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</si>
  <si>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</si>
  <si>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</si>
  <si>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</si>
  <si>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</si>
  <si>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</si>
  <si>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</si>
  <si>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</si>
  <si>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</si>
  <si>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</si>
  <si>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</si>
  <si>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</si>
  <si>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</si>
  <si>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</si>
  <si>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</si>
  <si>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</si>
  <si>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</si>
  <si>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</si>
  <si>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</si>
  <si>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</si>
  <si>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</si>
  <si>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</si>
  <si>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</si>
  <si>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</si>
  <si>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</si>
  <si>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</si>
  <si>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</si>
  <si>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</si>
  <si>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</si>
  <si>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</si>
  <si>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</si>
  <si>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</si>
  <si>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</si>
  <si>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</si>
  <si>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</si>
  <si>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</si>
  <si>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</si>
  <si>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</si>
  <si>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</si>
  <si>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</si>
  <si>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</si>
  <si>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</si>
  <si>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</si>
  <si>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</si>
  <si>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</si>
  <si>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</si>
  <si>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</si>
  <si>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</si>
  <si>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</si>
  <si>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</si>
  <si>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</si>
  <si>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</si>
  <si>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</si>
  <si>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</si>
  <si>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</si>
  <si>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</si>
  <si>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</si>
  <si>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</si>
  <si>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</si>
  <si>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</si>
  <si>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</si>
  <si>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</si>
  <si>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</si>
  <si>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</si>
  <si>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</si>
  <si>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</si>
  <si>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</si>
  <si>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</si>
  <si>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</si>
  <si>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</si>
  <si>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</si>
  <si>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</si>
  <si>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</si>
  <si>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</si>
  <si>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</si>
  <si>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</si>
  <si>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</si>
  <si>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</si>
  <si>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</si>
  <si>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</si>
  <si>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</si>
  <si>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</si>
  <si>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</si>
  <si>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</si>
  <si>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</si>
  <si>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</si>
  <si>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</si>
  <si>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</si>
  <si>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</si>
  <si>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</si>
  <si>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</si>
  <si>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</si>
  <si>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</si>
  <si>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</si>
  <si>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</si>
  <si>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</si>
  <si>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</si>
  <si>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</si>
  <si>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</si>
  <si>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</si>
  <si>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</si>
  <si>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</si>
  <si>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</si>
  <si>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</si>
  <si>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</si>
  <si>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</si>
  <si>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</si>
  <si>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</si>
  <si>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</si>
  <si>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</si>
  <si>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</si>
  <si>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</si>
  <si>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</si>
  <si>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</si>
  <si>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</si>
  <si>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</si>
  <si>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</si>
  <si>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</si>
  <si>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</si>
  <si>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</si>
  <si>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</si>
  <si>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</si>
  <si>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</si>
  <si>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</si>
  <si>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</si>
  <si>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</si>
  <si>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</si>
  <si>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</si>
  <si>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</si>
  <si>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</si>
  <si>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</si>
  <si>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</si>
  <si>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</si>
  <si>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</si>
  <si>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</si>
  <si>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</si>
  <si>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</si>
  <si>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</si>
  <si>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</si>
  <si>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</si>
  <si>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</si>
  <si>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</si>
  <si>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</si>
  <si>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</si>
  <si>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</si>
  <si>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</si>
  <si>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</si>
  <si>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</si>
  <si>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</si>
  <si>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</si>
  <si>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</si>
  <si>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</si>
  <si>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</si>
  <si>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</si>
  <si>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</si>
  <si>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</si>
  <si>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</si>
  <si>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</si>
  <si>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</si>
  <si>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</si>
  <si>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</si>
  <si>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</si>
  <si>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</si>
  <si>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</si>
  <si>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</si>
  <si>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</si>
  <si>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</si>
  <si>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</si>
  <si>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</si>
  <si>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</si>
  <si>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</si>
  <si>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</si>
  <si>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</si>
  <si>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</si>
  <si>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</si>
  <si>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</si>
  <si>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</si>
  <si>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</si>
  <si>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</si>
  <si>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</si>
  <si>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</si>
  <si>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</si>
  <si>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</si>
  <si>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</si>
  <si>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</si>
  <si>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</si>
  <si>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</si>
  <si>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</si>
  <si>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</si>
  <si>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</si>
  <si>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</si>
  <si>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</si>
  <si>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</si>
  <si>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</si>
  <si>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</si>
  <si>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</si>
  <si>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</si>
  <si>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</si>
  <si>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</si>
  <si>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</si>
  <si>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</si>
  <si>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</si>
  <si>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</si>
  <si>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</si>
  <si>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</si>
  <si>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</si>
  <si>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</si>
  <si>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</si>
  <si>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</si>
  <si>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</si>
  <si>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</si>
  <si>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</si>
  <si>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</si>
  <si>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</si>
  <si>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</si>
  <si>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</si>
  <si>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</si>
  <si>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</si>
  <si>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</si>
  <si>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</si>
  <si>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</si>
  <si>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</si>
  <si>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</si>
  <si>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</si>
  <si>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</si>
  <si>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</si>
  <si>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</si>
  <si>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</si>
  <si>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</si>
  <si>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</si>
  <si>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</si>
  <si>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</si>
  <si>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</si>
  <si>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</si>
  <si>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</si>
  <si>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</si>
  <si>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</si>
  <si>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</si>
  <si>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</si>
  <si>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</si>
  <si>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</si>
  <si>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</si>
  <si>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</si>
  <si>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</si>
  <si>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</si>
  <si>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</si>
  <si>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</si>
  <si>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</si>
  <si>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</si>
  <si>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</si>
  <si>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</si>
  <si>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</si>
  <si>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</si>
  <si>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</si>
  <si>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</si>
  <si>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</si>
  <si>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</si>
  <si>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</si>
  <si>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</si>
  <si>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</si>
  <si>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</si>
  <si>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</si>
  <si>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</si>
  <si>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</si>
  <si>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</si>
  <si>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</si>
  <si>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</si>
  <si>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</si>
  <si>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</si>
  <si>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</si>
  <si>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</si>
  <si>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</si>
  <si>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</si>
  <si>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</si>
  <si>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</si>
  <si>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</si>
  <si>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</si>
  <si>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</si>
  <si>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</si>
  <si>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</si>
  <si>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</si>
  <si>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</si>
  <si>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</si>
  <si>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</si>
  <si>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</si>
  <si>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</si>
  <si>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</si>
  <si>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</si>
  <si>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</si>
  <si>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</si>
  <si>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</si>
  <si>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</si>
  <si>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</si>
  <si>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</si>
  <si>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</si>
  <si>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</si>
  <si>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</si>
  <si>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</si>
  <si>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</si>
  <si>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</si>
  <si>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</si>
  <si>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</si>
  <si>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</si>
  <si>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</si>
  <si>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</si>
  <si>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</si>
  <si>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</si>
  <si>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</si>
  <si>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</si>
  <si>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</si>
  <si>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</si>
  <si>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</si>
  <si>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</si>
  <si>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</si>
  <si>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</si>
  <si>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</si>
  <si>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</si>
  <si>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</si>
  <si>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</si>
  <si>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</si>
  <si>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</si>
  <si>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</si>
  <si>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</si>
  <si>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</si>
  <si>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</si>
  <si>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</si>
  <si>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</si>
  <si>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</si>
  <si>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</si>
  <si>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</si>
  <si>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</si>
  <si>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</si>
  <si>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</si>
  <si>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</si>
  <si>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</si>
  <si>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</si>
  <si>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</si>
  <si>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</si>
  <si>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</si>
  <si>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</si>
  <si>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</si>
  <si>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</si>
  <si>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</si>
  <si>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</si>
  <si>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</si>
  <si>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</si>
  <si>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</si>
  <si>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</si>
  <si>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</si>
  <si>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</si>
  <si>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</si>
  <si>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</si>
  <si>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</si>
  <si>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</si>
  <si>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</si>
  <si>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</si>
  <si>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</si>
  <si>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</si>
  <si>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</si>
  <si>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</si>
  <si>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</si>
  <si>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</si>
  <si>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</si>
  <si>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</si>
  <si>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</si>
  <si>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</si>
  <si>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</si>
  <si>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</si>
  <si>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</si>
  <si>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</si>
  <si>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</si>
  <si>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</si>
  <si>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</si>
  <si>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</si>
  <si>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</si>
  <si>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</si>
  <si>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</si>
  <si>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</si>
  <si>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</si>
  <si>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</si>
  <si>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</si>
  <si>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</si>
  <si>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</si>
  <si>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</si>
  <si>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</si>
  <si>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</si>
  <si>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</si>
  <si>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</si>
  <si>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</si>
  <si>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</si>
  <si>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</si>
  <si>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</si>
  <si>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</si>
  <si>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</si>
  <si>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</si>
  <si>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</si>
  <si>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</si>
  <si>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</si>
  <si>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</si>
  <si>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</si>
  <si>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</si>
  <si>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</si>
  <si>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</si>
  <si>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</si>
  <si>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</si>
  <si>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</si>
  <si>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</si>
  <si>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</si>
  <si>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</si>
  <si>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</si>
  <si>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</si>
  <si>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</si>
  <si>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</si>
  <si>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</si>
  <si>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</si>
  <si>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</si>
  <si>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</si>
  <si>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</si>
  <si>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</si>
  <si>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</si>
  <si>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</si>
  <si>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</si>
  <si>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</si>
  <si>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</si>
  <si>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</si>
  <si>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</si>
  <si>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</si>
  <si>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</si>
  <si>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</si>
  <si>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</si>
  <si>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</si>
  <si>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</si>
  <si>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</si>
  <si>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</si>
  <si>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</si>
  <si>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</si>
  <si>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</si>
  <si>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</si>
  <si>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</si>
  <si>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</si>
  <si>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</si>
  <si>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</si>
  <si>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</si>
  <si>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</si>
  <si>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</si>
  <si>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</si>
  <si>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</si>
  <si>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</si>
  <si>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</si>
  <si>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</si>
  <si>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</si>
  <si>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</si>
  <si>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</si>
  <si>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</si>
  <si>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</si>
  <si>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</si>
  <si>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</si>
  <si>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</si>
  <si>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</si>
  <si>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</si>
  <si>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</si>
  <si>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</si>
  <si>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</si>
  <si>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</si>
  <si>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</si>
  <si>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</si>
  <si>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</si>
  <si>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</si>
  <si>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</si>
  <si>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</si>
  <si>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</si>
  <si>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</si>
  <si>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</si>
  <si>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</si>
  <si>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</si>
  <si>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</si>
  <si>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</si>
  <si>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</si>
  <si>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</si>
  <si>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</si>
  <si>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</si>
  <si>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</si>
  <si>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</si>
  <si>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</si>
  <si>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</si>
  <si>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</si>
  <si>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</si>
  <si>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</si>
  <si>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</si>
  <si>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</si>
  <si>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</si>
  <si>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</si>
  <si>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</si>
  <si>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</si>
  <si>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</si>
  <si>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</si>
  <si>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</si>
  <si>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</si>
  <si>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</si>
  <si>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</si>
  <si>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</si>
  <si>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</si>
  <si>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</si>
  <si>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</si>
  <si>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</si>
  <si>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</si>
  <si>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</si>
  <si>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</si>
  <si>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</si>
  <si>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</si>
  <si>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</si>
  <si>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</si>
  <si>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</si>
  <si>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</si>
  <si>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</si>
  <si>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</si>
  <si>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</si>
  <si>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</si>
  <si>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</si>
  <si>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</si>
  <si>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</si>
  <si>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</si>
  <si>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</si>
  <si>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</si>
  <si>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</si>
  <si>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</si>
  <si>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</si>
  <si>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</si>
  <si>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</si>
  <si>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</si>
  <si>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</si>
  <si>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</si>
  <si>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</si>
  <si>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</si>
  <si>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</si>
  <si>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</si>
  <si>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</si>
  <si>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</si>
  <si>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</si>
  <si>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</si>
  <si>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</si>
  <si>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</si>
  <si>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</si>
  <si>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</si>
  <si>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</si>
  <si>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</si>
  <si>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</si>
  <si>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</si>
  <si>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</si>
  <si>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</si>
  <si>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</si>
  <si>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</si>
  <si>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</si>
  <si>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</si>
  <si>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</si>
  <si>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</si>
  <si>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</si>
  <si>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</si>
  <si>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</si>
  <si>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</si>
  <si>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</si>
  <si>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</si>
  <si>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</si>
  <si>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</si>
  <si>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</si>
  <si>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</si>
  <si>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</si>
  <si>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</si>
  <si>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</si>
  <si>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</si>
  <si>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</si>
  <si>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</si>
  <si>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</si>
  <si>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</si>
  <si>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</si>
  <si>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</si>
  <si>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</si>
  <si>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</si>
  <si>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</si>
  <si>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</si>
  <si>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</si>
  <si>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</si>
  <si>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</si>
  <si>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</si>
  <si>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</si>
  <si>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</si>
  <si>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</si>
  <si>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</si>
  <si>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</si>
  <si>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</si>
  <si>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</si>
  <si>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</si>
  <si>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</si>
  <si>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</si>
  <si>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</si>
  <si>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</si>
  <si>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</si>
  <si>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</si>
  <si>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</si>
  <si>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</si>
  <si>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</si>
  <si>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</si>
  <si>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</si>
  <si>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</si>
  <si>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</si>
  <si>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</si>
  <si>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</si>
  <si>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</si>
  <si>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</si>
  <si>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</si>
  <si>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</si>
  <si>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</si>
  <si>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</si>
  <si>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</si>
  <si>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</si>
  <si>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</si>
  <si>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</si>
  <si>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</si>
  <si>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</si>
  <si>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</si>
  <si>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</si>
  <si>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</si>
  <si>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</si>
  <si>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</si>
  <si>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</si>
  <si>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</si>
  <si>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</si>
  <si>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</si>
  <si>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</si>
  <si>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</si>
  <si>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</si>
  <si>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</si>
  <si>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</si>
  <si>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</si>
  <si>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</si>
  <si>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</si>
  <si>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</si>
  <si>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</si>
  <si>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</si>
  <si>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</si>
  <si>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</si>
  <si>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</si>
  <si>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</si>
  <si>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</si>
  <si>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</si>
  <si>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</si>
  <si>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</si>
  <si>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</si>
  <si>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</si>
  <si>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</si>
  <si>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</si>
  <si>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</si>
  <si>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</si>
  <si>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</si>
  <si>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</si>
  <si>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</si>
  <si>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</si>
  <si>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</si>
  <si>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</si>
  <si>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</si>
  <si>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</si>
  <si>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</si>
  <si>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</si>
  <si>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</si>
  <si>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</si>
  <si>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</si>
  <si>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</si>
  <si>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</si>
  <si>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</si>
  <si>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</si>
  <si>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</si>
  <si>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</si>
  <si>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</si>
  <si>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</si>
  <si>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</si>
  <si>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</si>
  <si>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</si>
  <si>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</si>
  <si>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</si>
  <si>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</si>
  <si>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</si>
  <si>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</si>
  <si>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</si>
  <si>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</si>
  <si>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</si>
  <si>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</si>
  <si>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</si>
  <si>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</si>
  <si>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</si>
  <si>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</si>
  <si>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</si>
  <si>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</si>
  <si>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</si>
  <si>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</si>
  <si>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</si>
  <si>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</si>
  <si>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</si>
  <si>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</si>
  <si>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</si>
  <si>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</si>
  <si>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</si>
  <si>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</si>
  <si>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</si>
  <si>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</si>
  <si>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</si>
  <si>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</si>
  <si>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</si>
  <si>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</si>
  <si>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</si>
  <si>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</si>
  <si>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</si>
  <si>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</si>
  <si>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</si>
  <si>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</si>
  <si>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</si>
  <si>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</si>
  <si>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</si>
  <si>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</si>
  <si>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</si>
  <si>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</si>
  <si>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</si>
  <si>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</si>
  <si>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</si>
  <si>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</si>
  <si>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</si>
  <si>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</si>
  <si>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</si>
  <si>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</si>
  <si>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</si>
  <si>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</si>
  <si>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</si>
  <si>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</si>
  <si>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</si>
  <si>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</si>
  <si>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</si>
  <si>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</si>
  <si>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</si>
  <si>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</si>
  <si>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</si>
  <si>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</si>
  <si>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</si>
  <si>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</si>
  <si>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</si>
  <si>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</si>
  <si>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</si>
  <si>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</si>
  <si>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</si>
  <si>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</si>
  <si>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</si>
  <si>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</si>
  <si>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</si>
  <si>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</si>
  <si>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</si>
  <si>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</si>
  <si>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</si>
  <si>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</si>
  <si>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</si>
  <si>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</si>
  <si>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</si>
  <si>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</si>
  <si>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</si>
  <si>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</si>
  <si>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</si>
  <si>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</si>
  <si>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</si>
  <si>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</si>
  <si>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</si>
  <si>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</si>
  <si>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</si>
  <si>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</si>
  <si>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</si>
  <si>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</si>
  <si>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</si>
  <si>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</si>
  <si>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</si>
  <si>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</si>
  <si>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</si>
  <si>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</si>
  <si>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</si>
  <si>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</si>
  <si>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</si>
  <si>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</si>
  <si>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</si>
  <si>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</si>
  <si>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</si>
  <si>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</si>
  <si>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</si>
  <si>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</si>
  <si>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</si>
  <si>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</si>
  <si>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</si>
  <si>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</si>
  <si>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</si>
  <si>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</si>
  <si>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</si>
  <si>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</si>
  <si>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</si>
  <si>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</si>
  <si>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</si>
  <si>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</si>
  <si>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</si>
  <si>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</si>
  <si>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</si>
  <si>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</si>
  <si>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</si>
  <si>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</si>
  <si>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</si>
  <si>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</si>
  <si>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</si>
  <si>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</si>
  <si>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</si>
  <si>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</si>
  <si>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</si>
  <si>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</si>
  <si>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</si>
  <si>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</si>
  <si>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</si>
  <si>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</si>
  <si>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</si>
  <si>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</si>
  <si>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</si>
  <si>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</si>
  <si>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</si>
  <si>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</si>
  <si>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</si>
  <si>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</si>
  <si>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</si>
  <si>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</si>
  <si>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</si>
  <si>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</si>
  <si>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</si>
  <si>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</si>
  <si>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</si>
  <si>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</si>
  <si>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</si>
  <si>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</si>
  <si>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</si>
  <si>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</si>
  <si>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</si>
  <si>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</si>
  <si>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</si>
  <si>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</si>
  <si>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</si>
  <si>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</si>
  <si>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</si>
  <si>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</si>
  <si>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</si>
  <si>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</si>
  <si>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</si>
  <si>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</si>
  <si>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</si>
  <si>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</si>
  <si>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</si>
  <si>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</si>
  <si>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</si>
  <si>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</si>
  <si>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</si>
  <si>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</si>
  <si>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</si>
  <si>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</si>
  <si>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</si>
  <si>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</si>
  <si>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</si>
  <si>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</si>
  <si>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</si>
  <si>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</si>
  <si>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</si>
  <si>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</si>
  <si>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</si>
  <si>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</si>
  <si>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</si>
  <si>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</si>
  <si>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</si>
  <si>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</si>
  <si>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</si>
  <si>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</si>
  <si>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</si>
  <si>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</si>
  <si>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</si>
  <si>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</si>
  <si>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</si>
  <si>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</si>
  <si>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</si>
  <si>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</si>
  <si>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</si>
  <si>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</si>
  <si>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</si>
  <si>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</si>
  <si>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</si>
  <si>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</si>
  <si>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</si>
  <si>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</si>
  <si>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</si>
  <si>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</si>
  <si>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</si>
  <si>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</si>
  <si>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</si>
  <si>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</si>
  <si>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</si>
  <si>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</si>
  <si>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</si>
  <si>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</si>
  <si>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</si>
  <si>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</si>
  <si>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</si>
  <si>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</si>
  <si>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</si>
  <si>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</si>
  <si>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</si>
  <si>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</si>
  <si>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</si>
  <si>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</si>
  <si>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</si>
  <si>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</si>
  <si>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</si>
  <si>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</si>
  <si>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</si>
  <si>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</si>
  <si>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</si>
  <si>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</si>
  <si>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</si>
  <si>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</si>
  <si>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</si>
  <si>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</si>
  <si>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</si>
  <si>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</si>
  <si>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</si>
  <si>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</si>
  <si>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</si>
  <si>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</si>
  <si>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</si>
  <si>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</si>
  <si>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</si>
  <si>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</si>
  <si>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</si>
  <si>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</si>
  <si>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</si>
  <si>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</si>
  <si>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</si>
  <si>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</si>
  <si>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</si>
  <si>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</si>
  <si>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</si>
  <si>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</si>
  <si>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</si>
  <si>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</si>
  <si>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</si>
  <si>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</si>
  <si>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</si>
  <si>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</si>
  <si>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</si>
  <si>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</si>
  <si>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</si>
  <si>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</si>
  <si>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</si>
  <si>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</si>
  <si>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</si>
  <si>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</si>
  <si>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</si>
  <si>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</si>
  <si>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</si>
  <si>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</si>
  <si>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</si>
  <si>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</si>
  <si>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</si>
  <si>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</si>
  <si>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</si>
  <si>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</si>
  <si>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</si>
  <si>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</si>
  <si>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</si>
  <si>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</si>
  <si>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</si>
  <si>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</si>
  <si>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</si>
  <si>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</si>
  <si>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</si>
  <si>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</si>
  <si>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</si>
  <si>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</si>
  <si>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</si>
  <si>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</si>
  <si>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</si>
  <si>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</si>
  <si>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</si>
  <si>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</si>
  <si>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</si>
  <si>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</si>
  <si>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</si>
  <si>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</si>
  <si>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</si>
  <si>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</si>
  <si>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</si>
  <si>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</si>
  <si>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</si>
  <si>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</si>
  <si>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</si>
  <si>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</si>
  <si>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</si>
  <si>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</si>
  <si>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</si>
  <si>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</si>
  <si>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</si>
  <si>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</si>
  <si>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</si>
  <si>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</si>
  <si>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</si>
  <si>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</si>
  <si>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</si>
  <si>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</si>
  <si>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</si>
  <si>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</si>
  <si>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</si>
  <si>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</si>
  <si>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</si>
  <si>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</si>
  <si>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</si>
  <si>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</si>
  <si>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</si>
  <si>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</si>
  <si>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</si>
  <si>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</si>
  <si>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</si>
  <si>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</si>
  <si>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</si>
  <si>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</si>
  <si>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</si>
  <si>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</si>
  <si>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</si>
  <si>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</si>
  <si>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</si>
  <si>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</si>
  <si>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</si>
  <si>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</si>
  <si>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</si>
  <si>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</si>
  <si>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</si>
  <si>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</si>
  <si>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</si>
  <si>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</si>
  <si>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</si>
  <si>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</si>
  <si>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</si>
  <si>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</si>
  <si>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</si>
  <si>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</si>
  <si>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</si>
  <si>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</si>
  <si>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</si>
  <si>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</si>
  <si>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</si>
  <si>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</si>
  <si>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</si>
  <si>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</si>
  <si>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</si>
  <si>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</si>
  <si>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</si>
  <si>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</si>
  <si>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</si>
  <si>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</si>
  <si>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</si>
  <si>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</si>
  <si>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</si>
  <si>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</si>
  <si>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</si>
  <si>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</si>
  <si>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</si>
  <si>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</si>
  <si>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</si>
  <si>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</si>
  <si>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</si>
  <si>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</si>
  <si>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</si>
  <si>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</si>
  <si>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</si>
  <si>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</si>
  <si>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</si>
  <si>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</si>
  <si>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</si>
  <si>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</si>
  <si>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</si>
  <si>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</si>
  <si>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</si>
  <si>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</si>
  <si>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</si>
  <si>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</si>
  <si>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</si>
  <si>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</si>
  <si>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</si>
  <si>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</si>
  <si>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</si>
  <si>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</si>
  <si>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</si>
  <si>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</si>
  <si>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</si>
  <si>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</si>
  <si>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</si>
  <si>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</si>
  <si>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</si>
  <si>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</si>
  <si>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</si>
  <si>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</si>
  <si>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</si>
  <si>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</si>
  <si>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</si>
  <si>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</si>
  <si>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</si>
  <si>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</si>
  <si>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</si>
  <si>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</si>
  <si>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</si>
  <si>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</si>
  <si>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</si>
  <si>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</si>
  <si>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</si>
  <si>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</si>
  <si>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</si>
  <si>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</si>
  <si>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</si>
  <si>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</si>
  <si>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</si>
  <si>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</si>
  <si>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</si>
  <si>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</si>
  <si>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</si>
  <si>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</si>
  <si>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</si>
  <si>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</si>
  <si>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</si>
  <si>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</si>
  <si>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</si>
  <si>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</si>
  <si>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</si>
  <si>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</si>
  <si>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</si>
  <si>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</si>
  <si>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</si>
  <si>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</si>
  <si>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</si>
  <si>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</si>
  <si>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</si>
  <si>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</si>
  <si>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</si>
  <si>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</si>
  <si>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</si>
  <si>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</si>
  <si>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</si>
  <si>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</si>
  <si>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</si>
  <si>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</si>
  <si>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</si>
  <si>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</si>
  <si>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</si>
  <si>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</si>
  <si>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</si>
  <si>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</si>
  <si>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</si>
  <si>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</si>
  <si>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</si>
  <si>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</si>
  <si>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</si>
  <si>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</si>
  <si>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</si>
  <si>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</si>
  <si>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</si>
  <si>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</si>
  <si>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</si>
  <si>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</si>
  <si>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</si>
  <si>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</si>
  <si>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</si>
  <si>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</si>
  <si>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</si>
  <si>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</si>
  <si>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</si>
  <si>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</si>
  <si>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</si>
  <si>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</si>
  <si>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</si>
  <si>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</si>
  <si>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</si>
  <si>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</si>
  <si>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</si>
  <si>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</si>
  <si>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</si>
  <si>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</si>
  <si>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</si>
  <si>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</si>
  <si>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</si>
  <si>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</si>
  <si>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</si>
  <si>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</si>
  <si>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</si>
  <si>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</si>
  <si>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</si>
  <si>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</si>
  <si>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</si>
  <si>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</si>
  <si>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</si>
  <si>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</si>
  <si>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</si>
  <si>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</si>
  <si>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</si>
  <si>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</si>
  <si>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</si>
  <si>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</si>
  <si>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</si>
  <si>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</si>
  <si>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</si>
  <si>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</si>
  <si>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</si>
  <si>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</si>
  <si>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</si>
  <si>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</si>
  <si>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</si>
  <si>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</si>
  <si>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</si>
  <si>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</si>
  <si>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</si>
  <si>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</si>
  <si>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</si>
  <si>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</si>
  <si>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</si>
  <si>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</si>
  <si>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</si>
  <si>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</si>
  <si>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</si>
  <si>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</si>
  <si>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</si>
  <si>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</si>
  <si>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</si>
  <si>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</si>
  <si>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</si>
  <si>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</si>
  <si>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</si>
  <si>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</si>
  <si>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</si>
  <si>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</si>
  <si>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</si>
  <si>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</si>
  <si>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</si>
  <si>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</si>
  <si>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</si>
  <si>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</si>
  <si>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</si>
  <si>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</si>
  <si>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</si>
  <si>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</si>
  <si>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</si>
  <si>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</si>
  <si>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</si>
  <si>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</si>
  <si>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</si>
  <si>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</si>
  <si>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</si>
  <si>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</si>
  <si>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</si>
  <si>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</si>
  <si>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</si>
  <si>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</si>
  <si>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</si>
  <si>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</si>
  <si>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</si>
  <si>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</si>
  <si>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</si>
  <si>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</si>
  <si>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</si>
  <si>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</si>
  <si>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</si>
  <si>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</si>
  <si>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</si>
  <si>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</si>
  <si>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</si>
  <si>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</si>
  <si>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</si>
  <si>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</si>
  <si>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</si>
  <si>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</si>
  <si>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</si>
  <si>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</si>
  <si>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</si>
  <si>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</si>
  <si>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</si>
  <si>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</si>
  <si>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</si>
  <si>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</si>
  <si>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</si>
  <si>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</si>
  <si>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</si>
  <si>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</si>
  <si>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</si>
  <si>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</si>
  <si>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</si>
  <si>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</si>
  <si>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</si>
  <si>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</si>
  <si>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</si>
  <si>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</si>
  <si>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</si>
  <si>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</si>
  <si>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</si>
  <si>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</si>
  <si>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</si>
  <si>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</si>
  <si>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</si>
  <si>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</si>
  <si>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</si>
  <si>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</si>
  <si>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</si>
  <si>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</si>
  <si>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</si>
  <si>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</si>
  <si>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</si>
  <si>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</si>
  <si>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</si>
  <si>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</si>
  <si>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</si>
  <si>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</si>
  <si>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</si>
  <si>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</si>
  <si>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</si>
  <si>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</si>
  <si>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</si>
  <si>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</si>
  <si>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</si>
  <si>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</si>
  <si>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</si>
  <si>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</si>
  <si>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</si>
  <si>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</si>
  <si>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</si>
  <si>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</si>
  <si>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</si>
  <si>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</si>
  <si>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</si>
  <si>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</si>
  <si>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</si>
  <si>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</si>
  <si>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</si>
  <si>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</si>
  <si>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</si>
  <si>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</si>
  <si>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</si>
  <si>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</si>
  <si>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</si>
  <si>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</si>
  <si>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</si>
  <si>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</si>
  <si>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</si>
  <si>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</si>
  <si>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</si>
  <si>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</si>
  <si>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</si>
  <si>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</si>
  <si>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</si>
  <si>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</si>
  <si>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</si>
  <si>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</si>
  <si>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</si>
  <si>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</si>
  <si>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</si>
  <si>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</si>
  <si>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</si>
  <si>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</si>
  <si>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</si>
  <si>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</si>
  <si>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</si>
  <si>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</si>
  <si>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</si>
  <si>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</si>
  <si>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</si>
  <si>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</si>
  <si>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</si>
  <si>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</si>
  <si>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</si>
  <si>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</si>
  <si>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</si>
  <si>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</si>
  <si>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</si>
  <si>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</si>
  <si>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</si>
  <si>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</si>
  <si>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</si>
  <si>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</si>
  <si>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</si>
  <si>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</si>
  <si>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</si>
  <si>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</si>
  <si>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</si>
  <si>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</si>
  <si>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</si>
  <si>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</si>
  <si>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</si>
  <si>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</si>
  <si>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</si>
  <si>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</si>
  <si>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</si>
  <si>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</si>
  <si>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</si>
  <si>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</si>
  <si>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</si>
  <si>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</si>
  <si>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</si>
  <si>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</si>
  <si>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</si>
  <si>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</si>
  <si>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</si>
  <si>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</si>
  <si>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</si>
  <si>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</si>
  <si>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</si>
  <si>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</si>
  <si>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</si>
  <si>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</si>
  <si>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</si>
  <si>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</si>
  <si>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</si>
  <si>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</si>
  <si>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</si>
  <si>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</si>
  <si>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</si>
  <si>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</si>
  <si>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</si>
  <si>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</si>
  <si>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</si>
  <si>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</si>
  <si>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</si>
  <si>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</si>
  <si>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</si>
  <si>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</si>
  <si>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</si>
  <si>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</si>
  <si>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</si>
  <si>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</si>
  <si>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</si>
  <si>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</si>
  <si>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</si>
  <si>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</si>
  <si>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</si>
  <si>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</si>
  <si>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</si>
  <si>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</si>
  <si>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</si>
  <si>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</si>
  <si>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</si>
  <si>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</si>
  <si>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</si>
  <si>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</si>
  <si>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</si>
  <si>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</si>
  <si>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</si>
  <si>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</si>
  <si>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</si>
  <si>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</si>
  <si>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</si>
  <si>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</si>
  <si>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</si>
  <si>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</si>
  <si>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</si>
  <si>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</si>
  <si>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</si>
  <si>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</si>
  <si>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</si>
  <si>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</si>
  <si>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</si>
  <si>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</si>
  <si>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</si>
  <si>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</si>
  <si>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</si>
  <si>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</si>
  <si>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</si>
  <si>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</si>
  <si>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</si>
  <si>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</si>
  <si>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</si>
  <si>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</si>
  <si>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</si>
  <si>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</si>
  <si>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</si>
  <si>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</si>
  <si>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</si>
  <si>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</si>
  <si>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</si>
  <si>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</si>
  <si>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</si>
  <si>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</si>
  <si>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</si>
  <si>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</si>
  <si>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</si>
  <si>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</si>
  <si>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</si>
  <si>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</si>
  <si>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</si>
  <si>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</si>
  <si>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</si>
  <si>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</si>
  <si>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</si>
  <si>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</si>
  <si>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</si>
  <si>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</si>
  <si>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</si>
  <si>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</si>
  <si>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</si>
  <si>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</si>
  <si>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</si>
  <si>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</si>
  <si>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</si>
  <si>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</si>
  <si>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</si>
  <si>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</si>
  <si>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</si>
  <si>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</si>
  <si>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</si>
  <si>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</si>
  <si>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</si>
  <si>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</si>
  <si>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</si>
  <si>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</si>
  <si>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</si>
  <si>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</si>
  <si>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</si>
  <si>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</si>
  <si>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</si>
  <si>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</si>
  <si>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</si>
  <si>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</si>
  <si>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</si>
  <si>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</si>
  <si>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</si>
  <si>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</si>
  <si>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</si>
  <si>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</si>
  <si>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</si>
  <si>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</si>
  <si>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</si>
  <si>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</si>
  <si>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</si>
  <si>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</si>
  <si>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</si>
  <si>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</si>
  <si>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</si>
  <si>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</si>
  <si>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</si>
  <si>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</si>
  <si>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</si>
  <si>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</si>
  <si>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</si>
  <si>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</si>
  <si>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</si>
  <si>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</si>
  <si>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</si>
  <si>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</si>
  <si>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</si>
  <si>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</si>
  <si>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</si>
  <si>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</si>
  <si>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</si>
  <si>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</si>
  <si>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</si>
  <si>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</si>
  <si>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</si>
  <si>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</si>
  <si>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</si>
  <si>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</si>
  <si>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</si>
  <si>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</si>
  <si>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</si>
  <si>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</si>
  <si>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</si>
  <si>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</si>
  <si>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</si>
  <si>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</si>
  <si>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</si>
  <si>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</si>
  <si>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</si>
  <si>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</si>
  <si>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</si>
  <si>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</si>
  <si>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</si>
  <si>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</si>
  <si>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</si>
  <si>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</si>
  <si>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</si>
  <si>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</si>
  <si>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</si>
  <si>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</si>
  <si>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</si>
  <si>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</si>
  <si>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</si>
  <si>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</si>
  <si>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</si>
  <si>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</si>
  <si>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</si>
  <si>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</si>
  <si>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</si>
  <si>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</si>
  <si>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</si>
  <si>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</si>
  <si>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</si>
  <si>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</si>
  <si>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</si>
  <si>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</si>
  <si>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</si>
  <si>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</si>
  <si>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</si>
  <si>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</si>
  <si>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</si>
  <si>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</si>
  <si>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</si>
  <si>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</si>
  <si>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</si>
  <si>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</si>
  <si>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</si>
  <si>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</si>
  <si>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</si>
  <si>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</si>
  <si>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</si>
  <si>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</si>
  <si>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</si>
  <si>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</si>
  <si>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</si>
  <si>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</si>
  <si>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</si>
  <si>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</si>
  <si>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</si>
  <si>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</si>
  <si>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</si>
  <si>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</si>
  <si>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</si>
  <si>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</si>
  <si>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</si>
  <si>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</si>
  <si>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</si>
  <si>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</si>
  <si>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</si>
  <si>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</si>
  <si>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</si>
  <si>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</si>
  <si>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</si>
  <si>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</si>
  <si>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</si>
  <si>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</si>
  <si>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</si>
  <si>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</si>
  <si>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</si>
  <si>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</si>
  <si>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</si>
  <si>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</si>
  <si>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</si>
  <si>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</si>
  <si>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</si>
  <si>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</si>
  <si>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</si>
  <si>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</si>
  <si>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</si>
  <si>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</si>
  <si>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</si>
  <si>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</si>
  <si>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</si>
  <si>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</si>
  <si>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</si>
  <si>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</si>
  <si>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</si>
  <si>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</si>
  <si>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</si>
  <si>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</si>
  <si>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</si>
  <si>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</si>
  <si>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</si>
  <si>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</si>
  <si>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</si>
  <si>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</si>
  <si>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</si>
  <si>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</si>
  <si>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</si>
  <si>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</si>
  <si>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</si>
  <si>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</si>
  <si>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</si>
  <si>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</si>
  <si>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</si>
  <si>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</si>
  <si>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</si>
  <si>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</si>
  <si>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</si>
  <si>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</si>
  <si>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</si>
  <si>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</si>
  <si>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</si>
  <si>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</si>
  <si>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</si>
  <si>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</si>
  <si>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</si>
  <si>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</si>
  <si>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</si>
  <si>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</si>
  <si>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</si>
  <si>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</si>
  <si>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</si>
  <si>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</si>
  <si>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</si>
  <si>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</si>
  <si>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</si>
  <si>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</si>
  <si>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</si>
  <si>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</si>
  <si>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</si>
  <si>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</si>
  <si>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</si>
  <si>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</si>
  <si>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</si>
  <si>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</si>
  <si>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</si>
  <si>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</si>
  <si>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</si>
  <si>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</si>
  <si>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</si>
  <si>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</si>
  <si>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</si>
  <si>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</si>
  <si>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</si>
  <si>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</si>
  <si>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</si>
  <si>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</si>
  <si>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</si>
  <si>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</si>
  <si>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</si>
  <si>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</si>
  <si>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</si>
  <si>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</si>
  <si>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</si>
  <si>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</si>
  <si>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</si>
  <si>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</si>
  <si>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</si>
  <si>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</si>
  <si>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</si>
  <si>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</si>
  <si>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</si>
  <si>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</si>
  <si>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</si>
  <si>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</si>
  <si>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</si>
  <si>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</si>
  <si>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</si>
  <si>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</si>
  <si>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</si>
  <si>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</si>
  <si>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</si>
  <si>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</si>
  <si>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</si>
  <si>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</si>
  <si>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</si>
  <si>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</si>
  <si>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</si>
  <si>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</si>
  <si>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</si>
  <si>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</si>
  <si>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</si>
  <si>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</si>
  <si>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</si>
  <si>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</si>
  <si>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</si>
  <si>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</si>
  <si>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</si>
  <si>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</si>
  <si>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</si>
  <si>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</si>
  <si>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</si>
  <si>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</si>
  <si>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</si>
  <si>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</si>
  <si>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</si>
  <si>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</si>
  <si>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</si>
  <si>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</si>
  <si>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</si>
  <si>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</si>
  <si>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</si>
  <si>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</si>
  <si>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</si>
  <si>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</si>
  <si>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</si>
  <si>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</si>
  <si>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</si>
  <si>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</si>
  <si>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</si>
  <si>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</si>
  <si>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</si>
  <si>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</si>
  <si>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</si>
  <si>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</si>
  <si>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</si>
  <si>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</si>
  <si>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</si>
  <si>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</si>
  <si>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</si>
  <si>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</si>
  <si>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</si>
  <si>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</si>
  <si>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</si>
  <si>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</si>
  <si>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</si>
  <si>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</si>
  <si>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</si>
  <si>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</si>
  <si>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</si>
  <si>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</si>
  <si>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</si>
  <si>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</si>
  <si>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</si>
  <si>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</si>
  <si>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</si>
  <si>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</si>
  <si>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</si>
  <si>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</si>
  <si>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</si>
  <si>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</si>
  <si>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</si>
  <si>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</si>
  <si>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</si>
  <si>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</si>
  <si>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</si>
  <si>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</si>
  <si>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</si>
  <si>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</si>
  <si>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</si>
  <si>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</si>
  <si>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</si>
  <si>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</si>
  <si>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</si>
  <si>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</si>
  <si>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</si>
  <si>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</si>
  <si>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</si>
  <si>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</si>
  <si>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</si>
  <si>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</si>
  <si>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</si>
  <si>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</si>
  <si>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</si>
  <si>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</si>
  <si>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</si>
  <si>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</si>
  <si>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</si>
  <si>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</si>
  <si>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</si>
  <si>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</si>
  <si>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</si>
  <si>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</si>
  <si>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</si>
  <si>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</si>
  <si>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</si>
  <si>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</si>
  <si>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</si>
  <si>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</si>
  <si>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</si>
  <si>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</si>
  <si>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</si>
  <si>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</si>
  <si>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</si>
  <si>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</si>
  <si>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</si>
  <si>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</si>
  <si>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</si>
  <si>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</si>
  <si>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</si>
  <si>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</si>
  <si>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</si>
  <si>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</si>
  <si>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</si>
  <si>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</si>
  <si>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</si>
  <si>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</si>
  <si>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</si>
  <si>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</si>
  <si>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</si>
  <si>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</si>
  <si>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</si>
  <si>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</si>
  <si>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</si>
  <si>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</si>
  <si>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</si>
  <si>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</si>
  <si>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</si>
  <si>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</si>
  <si>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</si>
  <si>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</si>
  <si>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</si>
  <si>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</si>
  <si>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</si>
  <si>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</si>
  <si>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</si>
  <si>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</si>
  <si>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</si>
  <si>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</si>
  <si>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</si>
  <si>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</si>
  <si>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</si>
  <si>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</si>
  <si>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</si>
  <si>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</si>
  <si>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</si>
  <si>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</si>
  <si>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</si>
  <si>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</si>
  <si>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</si>
  <si>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</si>
  <si>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</si>
  <si>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</si>
  <si>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</si>
  <si>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</si>
  <si>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</si>
  <si>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</si>
  <si>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</si>
  <si>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</si>
  <si>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</si>
  <si>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</si>
  <si>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</si>
  <si>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</si>
  <si>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</si>
  <si>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</si>
  <si>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</si>
  <si>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</si>
  <si>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</si>
  <si>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</si>
  <si>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</si>
  <si>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</si>
  <si>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</si>
  <si>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</si>
  <si>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</si>
  <si>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</si>
  <si>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</si>
  <si>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</si>
  <si>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</si>
  <si>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</si>
  <si>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</si>
  <si>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</si>
  <si>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</si>
  <si>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</si>
  <si>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</si>
  <si>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</si>
  <si>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</si>
  <si>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</si>
  <si>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</si>
  <si>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</si>
  <si>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</si>
  <si>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</si>
  <si>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</si>
  <si>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</si>
  <si>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</si>
  <si>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</si>
  <si>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</si>
  <si>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</si>
  <si>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</si>
  <si>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</si>
  <si>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</si>
  <si>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</si>
  <si>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</si>
  <si>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</si>
  <si>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</si>
  <si>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</si>
  <si>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</si>
  <si>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</si>
  <si>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</si>
  <si>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</si>
  <si>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</si>
  <si>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</si>
  <si>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</si>
  <si>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</si>
  <si>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</si>
  <si>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</si>
  <si>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</si>
  <si>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</si>
  <si>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</si>
  <si>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</si>
  <si>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</si>
  <si>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</si>
  <si>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</si>
  <si>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</si>
  <si>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</si>
  <si>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</si>
  <si>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</si>
  <si>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</si>
  <si>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</si>
  <si>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</si>
  <si>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</si>
  <si>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</si>
  <si>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</si>
  <si>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</si>
  <si>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</si>
  <si>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</si>
  <si>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</si>
  <si>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</si>
  <si>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</si>
  <si>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</si>
  <si>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</si>
  <si>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</si>
  <si>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</si>
  <si>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</si>
  <si>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</si>
  <si>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</si>
  <si>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</si>
  <si>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</si>
  <si>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</si>
  <si>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</si>
  <si>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</si>
  <si>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</si>
  <si>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</si>
  <si>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</si>
  <si>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</si>
  <si>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</si>
  <si>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</si>
  <si>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</si>
  <si>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</si>
  <si>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</si>
  <si>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</si>
  <si>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</si>
  <si>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</si>
  <si>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</si>
  <si>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</si>
  <si>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</si>
  <si>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</si>
  <si>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</si>
  <si>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</si>
  <si>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</si>
  <si>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</si>
  <si>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</si>
  <si>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</si>
  <si>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</si>
  <si>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</si>
  <si>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</si>
  <si>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</si>
  <si>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</si>
  <si>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</si>
  <si>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</si>
  <si>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</si>
  <si>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</si>
  <si>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</si>
  <si>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</si>
  <si>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</si>
  <si>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</si>
  <si>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</si>
  <si>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</si>
  <si>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</si>
  <si>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</si>
  <si>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</si>
  <si>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</si>
  <si>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</si>
  <si>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</si>
  <si>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</si>
  <si>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</si>
  <si>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</si>
  <si>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</si>
  <si>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</si>
  <si>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</si>
  <si>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</si>
  <si>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</si>
  <si>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</si>
  <si>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</si>
  <si>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</si>
  <si>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</si>
  <si>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</si>
  <si>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</si>
  <si>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</si>
  <si>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</si>
  <si>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</si>
  <si>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</si>
  <si>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</si>
  <si>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</si>
  <si>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</si>
  <si>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</si>
  <si>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</si>
  <si>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</si>
  <si>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</si>
  <si>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</si>
  <si>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</si>
  <si>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</si>
  <si>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</si>
  <si>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</si>
  <si>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</si>
  <si>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</si>
  <si>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</si>
  <si>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</si>
  <si>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</si>
  <si>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</si>
  <si>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</si>
  <si>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</si>
  <si>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</si>
  <si>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</si>
  <si>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</si>
  <si>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</si>
  <si>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</si>
  <si>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</si>
  <si>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</si>
  <si>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</si>
  <si>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</si>
  <si>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</si>
  <si>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</si>
  <si>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</si>
  <si>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</si>
  <si>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</si>
  <si>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</si>
  <si>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</si>
  <si>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</si>
  <si>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</si>
  <si>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</si>
  <si>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</si>
  <si>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</si>
  <si>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</si>
  <si>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</si>
  <si>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</si>
  <si>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</si>
  <si>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</si>
  <si>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</si>
  <si>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</si>
  <si>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</si>
  <si>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</si>
  <si>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</si>
  <si>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</si>
  <si>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</si>
  <si>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</si>
  <si>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</si>
  <si>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</si>
  <si>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</si>
  <si>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</si>
  <si>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</si>
  <si>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</si>
  <si>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</si>
  <si>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</si>
  <si>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</si>
  <si>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</si>
  <si>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</si>
  <si>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</si>
  <si>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</si>
  <si>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</si>
  <si>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</si>
  <si>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</si>
  <si>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</si>
  <si>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</si>
  <si>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</si>
  <si>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</si>
  <si>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</si>
  <si>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</si>
  <si>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</si>
  <si>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</si>
  <si>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</si>
  <si>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</si>
  <si>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</si>
  <si>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</si>
  <si>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</si>
  <si>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</si>
  <si>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</si>
  <si>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</si>
  <si>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</si>
  <si>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</si>
  <si>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</si>
  <si>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</si>
  <si>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</si>
  <si>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</si>
  <si>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</si>
  <si>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</si>
  <si>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</si>
  <si>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</si>
  <si>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</si>
  <si>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</si>
  <si>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</si>
  <si>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</si>
  <si>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</si>
  <si>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</si>
  <si>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</si>
  <si>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</si>
  <si>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</si>
  <si>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</si>
  <si>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</si>
  <si>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</si>
  <si>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</si>
  <si>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</si>
  <si>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</si>
  <si>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</si>
  <si>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</si>
  <si>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</si>
  <si>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</si>
  <si>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</si>
  <si>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</si>
  <si>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</si>
  <si>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</si>
  <si>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</si>
  <si>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</si>
  <si>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</si>
  <si>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</si>
  <si>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</si>
  <si>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</si>
  <si>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</si>
  <si>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</si>
  <si>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</si>
  <si>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</si>
  <si>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</si>
  <si>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</si>
  <si>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</si>
  <si>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</si>
  <si>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</si>
  <si>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</si>
  <si>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</si>
  <si>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</si>
  <si>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</si>
  <si>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</si>
  <si>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</si>
  <si>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</si>
  <si>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</si>
  <si>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</si>
  <si>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</si>
  <si>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</si>
  <si>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</si>
  <si>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</si>
  <si>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</si>
  <si>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</si>
  <si>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</si>
  <si>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</si>
  <si>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</si>
  <si>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</si>
  <si>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</si>
  <si>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</si>
  <si>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</si>
  <si>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</si>
  <si>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</si>
  <si>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</si>
  <si>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</si>
  <si>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</si>
  <si>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</si>
  <si>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</si>
  <si>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</si>
  <si>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</si>
  <si>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</si>
  <si>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</si>
  <si>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</si>
  <si>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</si>
  <si>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</si>
  <si>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</si>
  <si>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</si>
  <si>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</si>
  <si>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</si>
  <si>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</si>
  <si>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</si>
  <si>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</si>
  <si>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</si>
  <si>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</si>
  <si>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</si>
  <si>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</si>
  <si>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</si>
  <si>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</si>
  <si>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</si>
  <si>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</si>
  <si>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</si>
  <si>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</si>
  <si>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</si>
  <si>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</si>
  <si>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</si>
  <si>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</si>
  <si>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</si>
  <si>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</si>
  <si>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</si>
  <si>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</si>
  <si>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</si>
  <si>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</si>
  <si>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</si>
  <si>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</si>
  <si>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</si>
  <si>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</si>
  <si>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</si>
  <si>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</si>
  <si>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</si>
  <si>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</si>
  <si>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</si>
  <si>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</si>
  <si>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</si>
  <si>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</si>
  <si>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</si>
  <si>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</si>
  <si>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</si>
  <si>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</si>
  <si>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</si>
  <si>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</si>
  <si>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</si>
  <si>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</si>
  <si>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</si>
  <si>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</si>
  <si>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</si>
  <si>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</si>
  <si>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</si>
  <si>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</si>
  <si>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</si>
  <si>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</si>
  <si>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</si>
  <si>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</si>
  <si>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</si>
  <si>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</si>
  <si>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</si>
  <si>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</si>
  <si>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</si>
  <si>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</si>
  <si>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</si>
  <si>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</si>
  <si>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</si>
  <si>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</si>
  <si>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</si>
  <si>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</si>
  <si>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</si>
  <si>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</si>
  <si>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</si>
  <si>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</si>
  <si>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</si>
  <si>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</si>
  <si>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</si>
  <si>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</si>
  <si>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</si>
  <si>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</si>
  <si>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</si>
  <si>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</si>
  <si>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</si>
  <si>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</si>
  <si>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</si>
  <si>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</si>
  <si>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</si>
  <si>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</si>
  <si>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</si>
  <si>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</si>
  <si>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</si>
  <si>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</si>
  <si>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</si>
  <si>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</si>
  <si>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</si>
  <si>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</si>
  <si>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</si>
  <si>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</si>
  <si>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</si>
  <si>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</si>
  <si>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</si>
  <si>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</si>
  <si>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</si>
  <si>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</si>
  <si>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</si>
  <si>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</si>
  <si>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</si>
  <si>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</si>
  <si>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</si>
  <si>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</si>
  <si>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</si>
  <si>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</si>
  <si>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</si>
  <si>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</si>
  <si>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</si>
  <si>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</si>
  <si>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</si>
  <si>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</si>
  <si>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</si>
  <si>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</si>
  <si>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</si>
  <si>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</si>
  <si>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</si>
  <si>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</si>
  <si>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</si>
  <si>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</si>
  <si>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</si>
  <si>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</si>
  <si>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</si>
  <si>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</si>
  <si>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</si>
  <si>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</si>
  <si>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</si>
  <si>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</si>
  <si>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</si>
  <si>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</si>
  <si>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</si>
  <si>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</si>
  <si>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</si>
  <si>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</si>
  <si>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</si>
  <si>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</si>
  <si>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</si>
  <si>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</si>
  <si>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</si>
  <si>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</si>
  <si>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</si>
  <si>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</si>
  <si>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</si>
  <si>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</si>
  <si>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</si>
  <si>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</si>
  <si>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</si>
  <si>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</si>
  <si>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</si>
  <si>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</si>
  <si>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</si>
  <si>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</si>
  <si>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</si>
  <si>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</si>
  <si>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</si>
  <si>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</si>
  <si>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</si>
  <si>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</si>
  <si>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</si>
  <si>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</si>
  <si>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</si>
  <si>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</si>
  <si>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</si>
  <si>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</si>
  <si>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</si>
  <si>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</si>
  <si>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</si>
  <si>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</si>
  <si>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</si>
  <si>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</si>
  <si>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</si>
  <si>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</si>
  <si>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</si>
  <si>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</si>
  <si>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</si>
  <si>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</si>
  <si>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</si>
  <si>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</si>
  <si>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</si>
  <si>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</si>
  <si>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</si>
  <si>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</si>
  <si>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</si>
  <si>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</si>
  <si>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</si>
  <si>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</si>
  <si>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</si>
  <si>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</si>
  <si>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</si>
  <si>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</si>
  <si>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</si>
  <si>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</si>
  <si>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</si>
  <si>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</si>
  <si>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</si>
  <si>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</si>
  <si>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</si>
  <si>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</si>
  <si>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</si>
  <si>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</si>
  <si>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</si>
  <si>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</si>
  <si>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</si>
  <si>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</si>
  <si>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</si>
  <si>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</si>
  <si>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</si>
  <si>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</si>
  <si>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</si>
  <si>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</si>
  <si>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</si>
  <si>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</si>
  <si>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</si>
  <si>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</si>
  <si>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</si>
  <si>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</si>
  <si>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</si>
  <si>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</si>
  <si>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</si>
  <si>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</si>
  <si>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</si>
  <si>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</si>
  <si>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</si>
  <si>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</si>
  <si>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</si>
  <si>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</si>
  <si>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</si>
  <si>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</si>
  <si>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</si>
  <si>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</si>
  <si>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</si>
  <si>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</si>
  <si>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</si>
  <si>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</si>
  <si>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</si>
  <si>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</si>
  <si>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</si>
  <si>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</si>
  <si>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</si>
  <si>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</si>
  <si>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</si>
  <si>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</si>
  <si>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</si>
  <si>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</si>
  <si>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</si>
  <si>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</si>
  <si>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</si>
  <si>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</si>
  <si>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</si>
  <si>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</si>
  <si>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</si>
  <si>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</si>
  <si>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</si>
  <si>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</si>
  <si>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</si>
  <si>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</si>
  <si>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</si>
  <si>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</si>
  <si>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</si>
  <si>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</si>
  <si>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</si>
  <si>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</si>
  <si>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</si>
  <si>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</si>
  <si>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</si>
  <si>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</si>
  <si>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</si>
  <si>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</si>
  <si>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</si>
  <si>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</si>
  <si>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</si>
  <si>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</si>
  <si>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</si>
  <si>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</si>
  <si>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</si>
  <si>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</si>
  <si>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</si>
  <si>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</si>
  <si>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</si>
  <si>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</si>
  <si>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</si>
  <si>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</si>
  <si>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</si>
  <si>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</si>
  <si>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</si>
  <si>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</si>
  <si>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</si>
  <si>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</si>
  <si>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</si>
  <si>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</si>
  <si>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</si>
  <si>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</si>
  <si>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</si>
  <si>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</si>
  <si>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</si>
  <si>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</si>
  <si>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</si>
  <si>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</si>
  <si>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</si>
  <si>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</si>
  <si>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</si>
  <si>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</si>
  <si>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</si>
  <si>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</si>
  <si>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</si>
  <si>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</si>
  <si>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</si>
  <si>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</si>
  <si>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</si>
  <si>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</si>
  <si>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</si>
  <si>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</si>
  <si>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</si>
  <si>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</si>
  <si>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</si>
  <si>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</si>
  <si>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</si>
  <si>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</si>
  <si>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</si>
  <si>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</si>
  <si>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</si>
  <si>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</si>
  <si>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</si>
  <si>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</si>
  <si>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</si>
  <si>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</si>
  <si>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</si>
  <si>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</si>
  <si>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</si>
  <si>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</si>
  <si>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</si>
  <si>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</si>
  <si>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</si>
  <si>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</si>
  <si>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</si>
  <si>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</si>
  <si>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</si>
  <si>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</si>
  <si>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</si>
  <si>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</si>
  <si>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</si>
  <si>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</si>
  <si>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</si>
  <si>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</si>
  <si>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</si>
  <si>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</si>
  <si>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</si>
  <si>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</si>
  <si>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</si>
  <si>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</si>
  <si>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</si>
  <si>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</si>
  <si>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</si>
  <si>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</si>
  <si>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</si>
  <si>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</si>
  <si>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</si>
  <si>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</si>
  <si>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</si>
  <si>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</si>
  <si>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</si>
  <si>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</si>
  <si>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</si>
  <si>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</si>
  <si>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</si>
  <si>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</si>
  <si>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</si>
  <si>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</si>
  <si>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</si>
  <si>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</si>
  <si>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</si>
  <si>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</si>
  <si>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</si>
  <si>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</si>
  <si>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</si>
  <si>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</si>
  <si>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</si>
  <si>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</si>
  <si>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</si>
  <si>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</si>
  <si>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</si>
  <si>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</si>
  <si>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</si>
  <si>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</si>
  <si>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</si>
  <si>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</si>
  <si>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</si>
  <si>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</si>
  <si>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</si>
  <si>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</si>
  <si>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</si>
  <si>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</si>
  <si>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</si>
  <si>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</si>
  <si>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</si>
  <si>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</si>
  <si>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</si>
  <si>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</si>
  <si>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</si>
  <si>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</si>
  <si>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</si>
  <si>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</si>
  <si>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</si>
  <si>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</si>
  <si>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</si>
  <si>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</si>
  <si>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</si>
  <si>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</si>
  <si>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</si>
  <si>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</si>
  <si>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</si>
  <si>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</si>
  <si>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</si>
  <si>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</si>
  <si>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</si>
  <si>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</si>
  <si>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</si>
  <si>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</si>
  <si>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</si>
  <si>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</si>
  <si>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</si>
  <si>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</si>
  <si>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</si>
  <si>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</si>
  <si>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</si>
  <si>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</si>
  <si>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</si>
  <si>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</si>
  <si>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</si>
  <si>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</si>
  <si>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</si>
  <si>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</si>
  <si>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</si>
  <si>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</si>
  <si>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</si>
  <si>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</si>
  <si>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</si>
  <si>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</si>
  <si>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</si>
  <si>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</si>
  <si>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</si>
  <si>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</si>
  <si>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</si>
  <si>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</si>
  <si>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</si>
  <si>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</si>
  <si>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</si>
  <si>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</si>
  <si>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</si>
  <si>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</si>
  <si>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</si>
  <si>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</si>
  <si>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</si>
  <si>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</si>
  <si>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</si>
  <si>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</si>
  <si>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</si>
  <si>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</si>
  <si>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</si>
  <si>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</si>
  <si>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</si>
  <si>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</si>
  <si>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</si>
  <si>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</si>
  <si>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</si>
  <si>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</si>
  <si>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</si>
  <si>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</si>
  <si>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</si>
  <si>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</si>
  <si>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</si>
  <si>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</si>
  <si>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</si>
  <si>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</si>
  <si>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</si>
  <si>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</si>
  <si>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</si>
  <si>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</si>
  <si>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</si>
  <si>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</si>
  <si>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</si>
  <si>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</si>
  <si>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</si>
  <si>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</si>
  <si>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</si>
  <si>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</si>
  <si>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</si>
  <si>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</si>
  <si>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</si>
  <si>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</si>
  <si>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</si>
  <si>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</si>
  <si>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</si>
  <si>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</si>
  <si>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</si>
  <si>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</si>
  <si>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</si>
  <si>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</si>
  <si>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</si>
  <si>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</si>
  <si>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</si>
  <si>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</si>
  <si>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</si>
  <si>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</si>
  <si>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</si>
  <si>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</si>
  <si>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</si>
  <si>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</si>
  <si>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</si>
  <si>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</si>
  <si>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</si>
  <si>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</si>
  <si>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</si>
  <si>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</si>
  <si>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</si>
  <si>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</si>
  <si>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</si>
  <si>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</si>
  <si>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</si>
  <si>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</si>
  <si>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</si>
  <si>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</si>
  <si>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</si>
  <si>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</si>
  <si>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</si>
  <si>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</si>
  <si>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</si>
  <si>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</si>
  <si>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</si>
  <si>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</si>
  <si>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</si>
  <si>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</si>
  <si>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</si>
  <si>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</si>
  <si>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</si>
  <si>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</si>
  <si>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</si>
  <si>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</si>
  <si>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</si>
  <si>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</si>
  <si>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</si>
  <si>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</si>
  <si>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</si>
  <si>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</si>
  <si>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</si>
  <si>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</si>
  <si>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</si>
  <si>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</si>
  <si>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</si>
  <si>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</si>
  <si>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</si>
  <si>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</si>
  <si>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</si>
  <si>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</si>
  <si>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</si>
  <si>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</si>
  <si>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</si>
  <si>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</si>
  <si>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</si>
  <si>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</si>
  <si>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</si>
  <si>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</si>
  <si>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</si>
  <si>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</si>
  <si>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</si>
  <si>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</si>
  <si>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</si>
  <si>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</si>
  <si>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</si>
  <si>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</si>
  <si>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</si>
  <si>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</si>
  <si>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</si>
  <si>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</si>
  <si>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</si>
  <si>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</si>
  <si>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</si>
  <si>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</si>
  <si>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</si>
  <si>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</si>
  <si>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</si>
  <si>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</si>
  <si>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</si>
  <si>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</si>
  <si>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</si>
  <si>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</si>
  <si>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</si>
  <si>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</si>
  <si>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</si>
  <si>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</si>
  <si>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</si>
  <si>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</si>
  <si>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</si>
  <si>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</si>
  <si>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</si>
  <si>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</si>
  <si>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</si>
  <si>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</si>
  <si>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</si>
  <si>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</si>
  <si>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</si>
  <si>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</si>
  <si>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</si>
  <si>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</si>
  <si>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</si>
  <si>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</si>
  <si>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</si>
  <si>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</si>
  <si>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</si>
  <si>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</si>
  <si>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</si>
  <si>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</si>
  <si>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</si>
  <si>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</si>
  <si>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</si>
  <si>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</si>
  <si>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</si>
  <si>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</si>
  <si>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</si>
  <si>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</si>
  <si>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</si>
  <si>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</si>
  <si>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</si>
  <si>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</si>
  <si>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</si>
  <si>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</si>
  <si>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</si>
  <si>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</si>
  <si>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</si>
  <si>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</si>
  <si>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</si>
  <si>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</si>
  <si>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</si>
  <si>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</si>
  <si>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</si>
  <si>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</si>
  <si>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</si>
  <si>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</si>
  <si>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</si>
  <si>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</si>
  <si>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</si>
  <si>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</si>
  <si>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</si>
  <si>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</si>
  <si>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</si>
  <si>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</si>
  <si>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</si>
  <si>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</si>
  <si>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</si>
  <si>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</si>
  <si>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</si>
  <si>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</si>
  <si>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</si>
  <si>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</si>
  <si>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</si>
  <si>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</si>
  <si>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</si>
  <si>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</si>
  <si>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</si>
  <si>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</si>
  <si>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</si>
  <si>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</si>
  <si>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</si>
  <si>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</si>
  <si>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</si>
  <si>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</si>
  <si>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</si>
  <si>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</si>
  <si>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</si>
  <si>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</si>
  <si>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</si>
  <si>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</si>
  <si>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</si>
  <si>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</si>
  <si>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</si>
  <si>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</si>
  <si>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</si>
  <si>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</si>
  <si>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</si>
  <si>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</si>
  <si>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</si>
  <si>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</si>
  <si>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</si>
  <si>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</si>
  <si>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</si>
  <si>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</si>
  <si>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</si>
  <si>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</si>
  <si>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</si>
  <si>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</si>
  <si>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</si>
  <si>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</si>
  <si>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</si>
  <si>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</si>
  <si>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</si>
  <si>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</si>
  <si>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</si>
  <si>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</si>
  <si>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</si>
  <si>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</si>
  <si>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</si>
  <si>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</si>
  <si>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</si>
  <si>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</si>
  <si>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</si>
  <si>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</si>
  <si>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</si>
  <si>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</si>
  <si>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</si>
  <si>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</si>
  <si>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</si>
  <si>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</si>
  <si>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</si>
  <si>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</si>
  <si>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</si>
  <si>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</si>
  <si>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</si>
  <si>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</si>
  <si>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</si>
  <si>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</si>
  <si>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</si>
  <si>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</si>
  <si>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</si>
  <si>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</si>
  <si>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</si>
  <si>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</si>
  <si>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</si>
  <si>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</si>
  <si>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</si>
  <si>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</si>
  <si>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</si>
  <si>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</si>
  <si>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</si>
  <si>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</si>
  <si>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</si>
  <si>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</si>
  <si>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</si>
  <si>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</si>
  <si>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</si>
  <si>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</si>
  <si>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</si>
  <si>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</si>
  <si>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</si>
  <si>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</si>
  <si>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</si>
  <si>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</si>
  <si>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</si>
  <si>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</si>
  <si>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</si>
  <si>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</si>
  <si>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</si>
  <si>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</si>
  <si>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</si>
  <si>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</si>
  <si>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</si>
  <si>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</si>
  <si>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</si>
  <si>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</si>
  <si>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</si>
  <si>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</si>
  <si>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</si>
  <si>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</si>
  <si>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</si>
  <si>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</si>
  <si>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</si>
  <si>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</si>
  <si>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</si>
  <si>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</si>
  <si>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</si>
  <si>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</si>
  <si>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</si>
  <si>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</si>
  <si>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</si>
  <si>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</si>
  <si>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</si>
  <si>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</si>
  <si>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</si>
  <si>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</si>
  <si>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</si>
  <si>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</si>
  <si>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</si>
  <si>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</si>
  <si>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</si>
  <si>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</si>
  <si>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</si>
  <si>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</si>
  <si>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</si>
  <si>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</si>
  <si>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</si>
  <si>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</si>
  <si>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</si>
  <si>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</si>
  <si>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</si>
  <si>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</si>
  <si>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</si>
  <si>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</si>
  <si>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</si>
  <si>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</si>
  <si>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</si>
  <si>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</si>
  <si>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</si>
  <si>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</si>
  <si>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</si>
  <si>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</si>
  <si>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</si>
  <si>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</si>
  <si>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</si>
  <si>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</si>
  <si>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</si>
  <si>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</si>
  <si>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</si>
  <si>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</si>
  <si>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</si>
  <si>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</si>
  <si>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</si>
  <si>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</si>
  <si>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</si>
  <si>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</si>
  <si>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</si>
  <si>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</si>
  <si>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</si>
  <si>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</si>
  <si>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</si>
  <si>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</si>
  <si>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</si>
  <si>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</si>
  <si>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</si>
  <si>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</si>
  <si>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</si>
  <si>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</si>
  <si>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</si>
  <si>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</si>
  <si>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</si>
  <si>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</si>
  <si>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</si>
  <si>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</si>
  <si>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</si>
  <si>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</si>
  <si>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</si>
  <si>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</si>
  <si>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</si>
  <si>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</si>
  <si>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</si>
  <si>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</si>
  <si>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</si>
  <si>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</si>
  <si>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</si>
  <si>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</si>
  <si>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</si>
  <si>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</si>
  <si>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</si>
  <si>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</si>
  <si>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</si>
  <si>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</si>
  <si>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</si>
  <si>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</si>
  <si>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</si>
  <si>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</si>
  <si>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</si>
  <si>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</si>
  <si>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</si>
  <si>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</si>
  <si>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</si>
  <si>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</si>
  <si>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</si>
  <si>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</si>
  <si>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</si>
  <si>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</si>
  <si>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</si>
  <si>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</si>
  <si>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</si>
  <si>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</si>
  <si>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</si>
  <si>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</si>
  <si>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</si>
  <si>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</si>
  <si>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</si>
  <si>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</si>
  <si>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</si>
  <si>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</si>
  <si>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</si>
  <si>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</si>
  <si>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</si>
  <si>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</si>
  <si>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</si>
  <si>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</si>
  <si>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</si>
  <si>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</si>
  <si>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</si>
  <si>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</si>
  <si>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</si>
  <si>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</si>
  <si>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</si>
  <si>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</si>
  <si>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</si>
  <si>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</si>
  <si>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</si>
  <si>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</si>
  <si>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</si>
  <si>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</si>
  <si>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</si>
  <si>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</si>
  <si>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</si>
  <si>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</si>
  <si>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</si>
  <si>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</si>
  <si>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</si>
  <si>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</si>
  <si>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</si>
  <si>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</si>
  <si>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</si>
  <si>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</si>
  <si>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</si>
  <si>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</si>
  <si>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</si>
  <si>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</si>
  <si>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</si>
  <si>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</si>
  <si>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</si>
  <si>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</si>
  <si>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</si>
  <si>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</si>
  <si>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</si>
  <si>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</si>
  <si>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</si>
  <si>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</si>
  <si>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</si>
  <si>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</si>
  <si>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</si>
  <si>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</si>
  <si>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</si>
  <si>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</si>
  <si>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</si>
  <si>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</si>
  <si>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</si>
  <si>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</si>
  <si>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</si>
  <si>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</si>
  <si>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</si>
  <si>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</si>
  <si>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</si>
  <si>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</si>
  <si>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</si>
  <si>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</si>
  <si>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</si>
  <si>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</si>
  <si>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</si>
  <si>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</si>
  <si>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</si>
  <si>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</si>
  <si>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</si>
  <si>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</si>
  <si>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</si>
  <si>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</si>
  <si>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</si>
  <si>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</si>
  <si>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</si>
  <si>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</si>
  <si>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</si>
  <si>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</si>
  <si>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</si>
  <si>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</si>
  <si>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</si>
  <si>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</si>
  <si>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</si>
  <si>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</si>
  <si>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</si>
  <si>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</si>
  <si>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</si>
  <si>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</si>
  <si>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</si>
  <si>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</si>
  <si>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</si>
  <si>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</si>
  <si>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</si>
  <si>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</si>
  <si>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</si>
  <si>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</si>
  <si>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</si>
  <si>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</si>
  <si>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</si>
  <si>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</si>
  <si>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</si>
  <si>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</si>
  <si>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</si>
  <si>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</si>
  <si>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</si>
  <si>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</si>
  <si>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</si>
  <si>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</si>
  <si>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</si>
  <si>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</si>
  <si>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</si>
  <si>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</si>
  <si>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</si>
  <si>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</si>
  <si>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</si>
  <si>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</si>
  <si>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</si>
  <si>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</si>
  <si>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</si>
  <si>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</si>
  <si>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</si>
  <si>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</si>
  <si>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</si>
  <si>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</si>
  <si>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</si>
  <si>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</si>
  <si>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</si>
  <si>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</si>
  <si>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</si>
  <si>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</si>
  <si>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</si>
  <si>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</si>
  <si>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</si>
  <si>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</si>
  <si>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</si>
  <si>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</si>
  <si>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</si>
  <si>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</si>
  <si>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</si>
  <si>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</si>
  <si>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</si>
  <si>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</si>
  <si>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</si>
  <si>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</si>
  <si>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</si>
  <si>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</si>
  <si>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</si>
  <si>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</si>
  <si>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</si>
  <si>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</si>
  <si>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</si>
  <si>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</si>
  <si>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</si>
  <si>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</si>
  <si>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</si>
  <si>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</si>
  <si>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</si>
  <si>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</si>
  <si>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</si>
  <si>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</si>
  <si>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</si>
  <si>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</si>
  <si>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</si>
  <si>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</si>
  <si>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</si>
  <si>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</si>
  <si>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</si>
  <si>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</si>
  <si>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</si>
  <si>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</si>
  <si>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</si>
  <si>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</si>
  <si>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</si>
  <si>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</si>
  <si>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</si>
  <si>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</si>
  <si>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</si>
  <si>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</si>
  <si>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</si>
  <si>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</si>
  <si>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</si>
  <si>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</si>
  <si>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</si>
  <si>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</si>
  <si>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</si>
  <si>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</si>
  <si>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</si>
  <si>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</si>
  <si>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</si>
  <si>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</si>
  <si>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</si>
  <si>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</si>
  <si>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</si>
  <si>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</si>
  <si>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</si>
  <si>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</si>
  <si>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</si>
  <si>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</si>
  <si>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</si>
  <si>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</si>
  <si>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</si>
  <si>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</si>
  <si>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</si>
  <si>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</si>
  <si>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</si>
  <si>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</si>
  <si>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</si>
  <si>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</si>
  <si>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</si>
  <si>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</si>
  <si>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</si>
  <si>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</si>
  <si>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</si>
  <si>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</si>
  <si>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</si>
  <si>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</si>
  <si>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</si>
  <si>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</si>
  <si>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</si>
  <si>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</si>
  <si>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</si>
  <si>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</si>
  <si>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</si>
  <si>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</si>
  <si>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</si>
  <si>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</si>
  <si>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</si>
  <si>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</si>
  <si>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</si>
  <si>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</si>
  <si>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</si>
  <si>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</si>
  <si>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</si>
  <si>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</si>
  <si>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</si>
  <si>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</si>
  <si>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</si>
  <si>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</si>
  <si>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</si>
  <si>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</si>
  <si>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</si>
  <si>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</si>
  <si>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</si>
  <si>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</si>
  <si>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</si>
  <si>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</si>
  <si>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</si>
  <si>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</si>
  <si>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</si>
  <si>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</si>
  <si>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</si>
  <si>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</si>
  <si>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</si>
  <si>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</si>
  <si>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</si>
  <si>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</si>
  <si>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</si>
  <si>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</si>
  <si>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</si>
  <si>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</si>
  <si>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</si>
  <si>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</si>
  <si>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</si>
  <si>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</si>
  <si>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</si>
  <si>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</si>
  <si>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</si>
  <si>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</si>
  <si>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</si>
  <si>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</si>
  <si>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</si>
  <si>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</si>
  <si>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</si>
  <si>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</si>
  <si>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</si>
  <si>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</si>
  <si>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</si>
  <si>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</si>
  <si>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</si>
  <si>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</si>
  <si>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</si>
  <si>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</si>
  <si>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</si>
  <si>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</si>
  <si>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</si>
  <si>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</si>
  <si>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</si>
  <si>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</si>
  <si>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</si>
  <si>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</si>
  <si>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</si>
  <si>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</si>
  <si>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</si>
  <si>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</si>
  <si>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</si>
  <si>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</si>
  <si>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</si>
  <si>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</si>
  <si>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</si>
  <si>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</si>
  <si>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</si>
  <si>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</si>
  <si>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</si>
  <si>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</si>
  <si>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</si>
  <si>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</si>
  <si>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</si>
  <si>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</si>
  <si>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</si>
  <si>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</si>
  <si>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</si>
  <si>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</si>
  <si>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</si>
  <si>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</si>
  <si>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</si>
  <si>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</si>
  <si>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</si>
  <si>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</si>
  <si>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</si>
  <si>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</si>
  <si>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</si>
  <si>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</si>
  <si>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</si>
  <si>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</si>
  <si>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</si>
  <si>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</si>
  <si>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</si>
  <si>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</si>
  <si>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</si>
  <si>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</si>
  <si>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</si>
  <si>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</si>
  <si>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</si>
  <si>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</si>
  <si>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</si>
  <si>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</si>
  <si>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</si>
  <si>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</si>
  <si>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</si>
  <si>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</si>
  <si>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</si>
  <si>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</si>
  <si>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</si>
  <si>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</si>
  <si>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</si>
  <si>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</si>
  <si>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</si>
  <si>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</si>
  <si>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</si>
  <si>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</si>
  <si>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</si>
  <si>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</si>
  <si>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</si>
  <si>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</si>
  <si>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</si>
  <si>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</si>
  <si>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</si>
  <si>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</si>
  <si>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</si>
  <si>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</si>
  <si>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</si>
  <si>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</si>
  <si>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</si>
  <si>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</si>
  <si>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</si>
  <si>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</si>
  <si>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</si>
  <si>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</si>
  <si>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</si>
  <si>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</si>
  <si>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</si>
  <si>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</si>
  <si>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</si>
  <si>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</si>
  <si>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</si>
  <si>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</si>
  <si>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</si>
  <si>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</si>
  <si>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</si>
  <si>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</si>
  <si>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</si>
  <si>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</si>
  <si>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</si>
  <si>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</si>
  <si>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</si>
  <si>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</si>
  <si>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</si>
  <si>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</si>
  <si>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</si>
  <si>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</si>
  <si>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</si>
  <si>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</si>
  <si>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</si>
  <si>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</si>
  <si>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</si>
  <si>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</si>
  <si>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</si>
  <si>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</si>
  <si>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</si>
  <si>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</si>
  <si>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</si>
  <si>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</si>
  <si>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</si>
  <si>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</si>
  <si>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</si>
  <si>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</si>
  <si>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</si>
  <si>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</si>
  <si>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</si>
  <si>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</si>
  <si>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</si>
  <si>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</si>
  <si>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</si>
  <si>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</si>
  <si>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</si>
  <si>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</si>
  <si>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</si>
  <si>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</si>
  <si>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</si>
  <si>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</si>
  <si>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</si>
  <si>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</si>
  <si>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</si>
  <si>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</si>
  <si>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</si>
  <si>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</si>
  <si>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</si>
  <si>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</si>
  <si>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</si>
  <si>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</si>
  <si>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</si>
  <si>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</si>
  <si>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</si>
  <si>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</si>
  <si>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</si>
  <si>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</si>
  <si>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</si>
  <si>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</si>
  <si>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</si>
  <si>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</si>
  <si>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</si>
  <si>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</si>
  <si>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</si>
  <si>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</si>
  <si>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</si>
  <si>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</si>
  <si>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</si>
  <si>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</si>
  <si>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</si>
  <si>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</si>
  <si>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</si>
  <si>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</si>
  <si>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</si>
  <si>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</si>
  <si>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</si>
  <si>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</si>
  <si>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</si>
  <si>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</si>
  <si>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</si>
  <si>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</si>
  <si>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</si>
  <si>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</si>
  <si>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</si>
  <si>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</si>
  <si>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</si>
  <si>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</si>
  <si>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</si>
  <si>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</si>
  <si>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</si>
  <si>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</si>
  <si>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</si>
  <si>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</si>
  <si>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</si>
  <si>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</si>
  <si>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</si>
  <si>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</si>
  <si>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</si>
  <si>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</si>
  <si>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</si>
  <si>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</si>
  <si>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</si>
  <si>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</si>
  <si>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</si>
  <si>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</si>
  <si>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</si>
  <si>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</si>
  <si>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</si>
  <si>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</si>
  <si>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</si>
  <si>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</si>
  <si>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</si>
  <si>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</si>
  <si>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</si>
  <si>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</si>
  <si>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</si>
  <si>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</si>
  <si>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</si>
  <si>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</si>
  <si>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</si>
  <si>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</si>
  <si>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</si>
  <si>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</si>
  <si>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</si>
  <si>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</si>
  <si>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</si>
  <si>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</si>
  <si>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</si>
  <si>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</si>
  <si>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</si>
  <si>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</si>
  <si>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</si>
  <si>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</si>
  <si>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</si>
  <si>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</si>
  <si>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</si>
  <si>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</si>
  <si>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</si>
  <si>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</si>
  <si>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</si>
  <si>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</si>
  <si>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</si>
  <si>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</si>
  <si>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</si>
  <si>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</si>
  <si>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</si>
  <si>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</si>
  <si>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</si>
  <si>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</si>
  <si>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</si>
  <si>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</si>
  <si>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</si>
  <si>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</si>
  <si>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</si>
  <si>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</si>
  <si>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</si>
  <si>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</si>
  <si>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</si>
  <si>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</si>
  <si>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</si>
  <si>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</si>
  <si>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</si>
  <si>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</si>
  <si>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</si>
  <si>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</si>
  <si>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</si>
  <si>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</si>
  <si>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</si>
  <si>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</si>
  <si>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</si>
  <si>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</si>
  <si>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</si>
  <si>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</si>
  <si>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</si>
  <si>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</si>
  <si>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</si>
  <si>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</si>
  <si>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</si>
  <si>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</si>
  <si>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</si>
  <si>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</si>
  <si>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</si>
  <si>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</si>
  <si>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</si>
  <si>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</si>
  <si>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</si>
  <si>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</si>
  <si>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</si>
  <si>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</si>
  <si>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</si>
  <si>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</si>
  <si>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</si>
  <si>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</si>
  <si>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</si>
  <si>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</si>
  <si>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</si>
  <si>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</si>
  <si>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</si>
  <si>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</si>
  <si>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</si>
  <si>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</si>
  <si>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</si>
  <si>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</si>
  <si>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</si>
  <si>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</si>
  <si>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</si>
  <si>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</si>
  <si>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</si>
  <si>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</si>
  <si>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</si>
  <si>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</si>
  <si>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</si>
  <si>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</si>
  <si>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</si>
  <si>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</si>
  <si>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</si>
  <si>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</si>
  <si>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</si>
  <si>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</si>
  <si>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</si>
  <si>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</si>
  <si>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</si>
  <si>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</si>
  <si>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</si>
  <si>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</si>
  <si>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</si>
  <si>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</si>
  <si>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</si>
  <si>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</si>
  <si>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</si>
  <si>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</si>
  <si>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</si>
  <si>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</si>
  <si>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</si>
  <si>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</si>
  <si>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</si>
  <si>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</si>
  <si>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</si>
  <si>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</si>
  <si>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</si>
  <si>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</si>
  <si>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</si>
  <si>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</si>
  <si>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</si>
  <si>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</si>
  <si>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</si>
  <si>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</si>
  <si>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</si>
  <si>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</si>
  <si>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</si>
  <si>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</si>
  <si>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</si>
  <si>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</si>
  <si>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</si>
  <si>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</si>
  <si>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</si>
  <si>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</si>
  <si>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</si>
  <si>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</si>
  <si>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</si>
  <si>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</si>
  <si>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</si>
  <si>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</si>
  <si>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</si>
  <si>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</si>
  <si>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</si>
  <si>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</si>
  <si>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</si>
  <si>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</si>
  <si>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</si>
  <si>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</si>
  <si>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</si>
  <si>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</si>
  <si>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</si>
  <si>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</si>
  <si>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</si>
  <si>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</si>
  <si>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</si>
  <si>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</si>
  <si>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</si>
  <si>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</si>
  <si>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</si>
  <si>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</si>
  <si>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</si>
  <si>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</si>
  <si>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</si>
  <si>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</si>
  <si>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</si>
  <si>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</si>
  <si>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</si>
  <si>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</si>
  <si>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</si>
  <si>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</si>
  <si>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</si>
  <si>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</si>
  <si>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</si>
  <si>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</si>
  <si>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</si>
  <si>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</si>
  <si>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</si>
  <si>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</si>
  <si>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</si>
  <si>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</si>
  <si>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</si>
  <si>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</si>
  <si>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</si>
  <si>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</si>
  <si>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</si>
  <si>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</si>
  <si>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</si>
  <si>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</si>
  <si>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</si>
  <si>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</si>
  <si>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</si>
  <si>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</si>
  <si>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</si>
  <si>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</si>
  <si>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</si>
  <si>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</si>
  <si>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</si>
  <si>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</si>
  <si>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</si>
  <si>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</si>
  <si>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</si>
  <si>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</si>
  <si>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</si>
  <si>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</si>
  <si>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</si>
  <si>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</si>
  <si>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</si>
  <si>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</si>
  <si>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</si>
  <si>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</si>
  <si>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</si>
  <si>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</si>
  <si>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</si>
  <si>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</si>
  <si>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</si>
  <si>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</si>
  <si>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</si>
  <si>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</si>
  <si>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</si>
  <si>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</si>
  <si>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</si>
  <si>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</si>
  <si>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</si>
  <si>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</si>
  <si>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</si>
  <si>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</si>
  <si>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</si>
  <si>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</si>
  <si>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</si>
  <si>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</si>
  <si>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</si>
  <si>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</si>
  <si>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</si>
  <si>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</si>
  <si>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</si>
  <si>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</si>
  <si>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</si>
  <si>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</si>
  <si>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</si>
  <si>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</si>
  <si>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</si>
  <si>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</si>
  <si>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</si>
  <si>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</si>
  <si>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</si>
  <si>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</si>
  <si>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</si>
  <si>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</si>
  <si>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</si>
  <si>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</si>
  <si>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</si>
  <si>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</si>
  <si>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</si>
  <si>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</si>
  <si>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</si>
  <si>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</si>
  <si>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</si>
  <si>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</si>
  <si>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</si>
  <si>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</si>
  <si>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</si>
  <si>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</si>
  <si>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</si>
  <si>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</si>
  <si>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</si>
  <si>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</si>
  <si>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</si>
  <si>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</si>
  <si>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</si>
  <si>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</si>
  <si>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</si>
  <si>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</si>
  <si>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</si>
  <si>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</si>
  <si>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</si>
  <si>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</si>
  <si>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</si>
  <si>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</si>
  <si>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</si>
  <si>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</si>
  <si>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</si>
  <si>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</si>
  <si>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</si>
  <si>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</si>
  <si>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</si>
  <si>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</si>
  <si>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</si>
  <si>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</si>
  <si>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</si>
  <si>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</si>
  <si>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</si>
  <si>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</si>
  <si>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</si>
  <si>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</si>
  <si>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</si>
  <si>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</si>
  <si>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</si>
  <si>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</si>
  <si>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</si>
  <si>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</si>
  <si>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</si>
  <si>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</si>
  <si>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</si>
  <si>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</si>
  <si>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</si>
  <si>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</si>
  <si>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</si>
  <si>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</si>
  <si>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</si>
  <si>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</si>
  <si>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</si>
  <si>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</si>
  <si>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</si>
  <si>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</si>
  <si>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</si>
  <si>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</si>
  <si>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</si>
  <si>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</si>
  <si>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</si>
  <si>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</si>
  <si>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</si>
  <si>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</si>
  <si>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</si>
  <si>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</si>
  <si>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</si>
  <si>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</si>
  <si>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</si>
  <si>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</si>
  <si>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</si>
  <si>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</si>
  <si>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</si>
  <si>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</si>
  <si>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</si>
  <si>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</si>
  <si>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</si>
  <si>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</si>
  <si>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</si>
  <si>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</si>
  <si>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</si>
  <si>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</si>
  <si>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</si>
  <si>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</si>
  <si>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</si>
  <si>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</si>
  <si>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</si>
  <si>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</si>
  <si>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</si>
  <si>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</si>
  <si>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</si>
  <si>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</si>
  <si>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</si>
  <si>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</si>
  <si>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</si>
  <si>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</si>
  <si>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</si>
  <si>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</si>
  <si>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</si>
  <si>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</si>
  <si>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</si>
  <si>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</si>
  <si>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</si>
  <si>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</si>
  <si>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</si>
  <si>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</si>
  <si>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</si>
  <si>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</si>
  <si>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</si>
  <si>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</si>
  <si>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</si>
  <si>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</si>
  <si>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</si>
  <si>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</si>
  <si>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</si>
  <si>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</si>
  <si>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</si>
  <si>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</si>
  <si>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</si>
  <si>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</si>
  <si>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</si>
  <si>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</si>
  <si>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</si>
  <si>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</si>
  <si>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</si>
  <si>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</si>
  <si>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</si>
  <si>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</si>
  <si>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</si>
  <si>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</si>
  <si>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</si>
  <si>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</si>
  <si>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</si>
  <si>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</si>
  <si>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</si>
  <si>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</si>
  <si>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</si>
  <si>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</si>
  <si>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</si>
  <si>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</si>
  <si>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</si>
  <si>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</si>
  <si>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</si>
  <si>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</si>
  <si>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</si>
  <si>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</si>
  <si>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</si>
  <si>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</si>
  <si>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</si>
  <si>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</si>
  <si>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</si>
  <si>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</si>
  <si>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</si>
  <si>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</si>
  <si>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</si>
  <si>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</si>
  <si>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</si>
  <si>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</si>
  <si>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</si>
  <si>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</si>
  <si>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</si>
  <si>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</si>
  <si>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</si>
  <si>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</si>
  <si>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</si>
  <si>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</si>
  <si>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</si>
  <si>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</si>
  <si>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</si>
  <si>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</si>
  <si>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</si>
  <si>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</si>
  <si>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</si>
  <si>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</si>
  <si>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</si>
  <si>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</si>
  <si>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</si>
  <si>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</si>
  <si>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</si>
  <si>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</si>
  <si>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</si>
  <si>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</si>
  <si>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</si>
  <si>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</si>
  <si>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</si>
  <si>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</si>
  <si>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</si>
  <si>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</si>
  <si>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</si>
  <si>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</si>
  <si>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</si>
  <si>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</si>
  <si>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</si>
  <si>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</si>
  <si>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</si>
  <si>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</si>
  <si>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</si>
  <si>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</si>
  <si>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</si>
  <si>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</si>
  <si>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</si>
  <si>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</si>
  <si>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</si>
  <si>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</si>
  <si>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</si>
  <si>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</si>
  <si>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</si>
  <si>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</si>
  <si>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</si>
  <si>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</si>
  <si>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</si>
  <si>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</si>
  <si>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</si>
  <si>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</si>
  <si>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</si>
  <si>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</si>
  <si>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</si>
  <si>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</si>
  <si>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</si>
  <si>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</si>
  <si>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</si>
  <si>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</si>
  <si>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</si>
  <si>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</si>
  <si>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</si>
  <si>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</si>
  <si>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</si>
  <si>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</si>
  <si>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</si>
  <si>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</si>
  <si>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</si>
  <si>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</si>
  <si>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</si>
  <si>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</si>
  <si>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</si>
  <si>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</si>
  <si>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</si>
  <si>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</si>
  <si>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</si>
  <si>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</si>
  <si>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</si>
  <si>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</si>
  <si>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</si>
  <si>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</si>
  <si>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</si>
  <si>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</si>
  <si>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</si>
  <si>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</si>
  <si>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</si>
  <si>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</si>
  <si>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</si>
  <si>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</si>
  <si>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</si>
  <si>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</si>
  <si>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</si>
  <si>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</si>
  <si>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</si>
  <si>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</si>
  <si>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</si>
  <si>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</si>
  <si>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</si>
  <si>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</si>
  <si>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</si>
  <si>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</si>
  <si>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</si>
  <si>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</si>
  <si>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</si>
  <si>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</si>
  <si>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</si>
  <si>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</si>
  <si>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</si>
  <si>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</si>
  <si>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</si>
  <si>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</si>
  <si>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</si>
  <si>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</si>
  <si>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</si>
  <si>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</si>
  <si>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</si>
  <si>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</si>
  <si>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</si>
  <si>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</si>
  <si>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</si>
  <si>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</si>
  <si>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</si>
  <si>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</si>
  <si>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</si>
  <si>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</si>
  <si>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</si>
  <si>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</si>
  <si>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</si>
  <si>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</si>
  <si>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</si>
  <si>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</si>
  <si>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</si>
  <si>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</si>
  <si>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</si>
  <si>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</si>
  <si>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</si>
  <si>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</si>
  <si>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</si>
  <si>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</si>
  <si>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</si>
  <si>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</si>
  <si>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</si>
  <si>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</si>
  <si>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</si>
  <si>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</si>
  <si>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</si>
  <si>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</si>
  <si>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</si>
  <si>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</si>
  <si>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</si>
  <si>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</si>
  <si>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</si>
  <si>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</si>
  <si>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</si>
  <si>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</si>
  <si>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</si>
  <si>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</si>
  <si>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</si>
  <si>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</si>
  <si>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</si>
  <si>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</si>
  <si>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</si>
  <si>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</si>
  <si>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</si>
  <si>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</si>
  <si>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</si>
  <si>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</si>
  <si>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</si>
  <si>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</si>
  <si>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</si>
  <si>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</si>
  <si>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</si>
  <si>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</si>
  <si>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</si>
  <si>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</si>
  <si>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</si>
  <si>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</si>
  <si>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</si>
  <si>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</si>
  <si>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</si>
  <si>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</si>
  <si>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</si>
  <si>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</si>
  <si>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</si>
  <si>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</si>
  <si>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</si>
  <si>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</si>
  <si>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</si>
  <si>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</si>
  <si>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</si>
  <si>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</si>
  <si>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</si>
  <si>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</si>
  <si>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</si>
  <si>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</si>
  <si>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</si>
  <si>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</si>
  <si>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</si>
  <si>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</si>
  <si>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</si>
  <si>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</si>
  <si>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</si>
  <si>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</si>
  <si>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</si>
  <si>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</si>
  <si>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</si>
  <si>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</si>
  <si>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</si>
  <si>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</si>
  <si>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</si>
  <si>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</si>
  <si>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</si>
  <si>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</si>
  <si>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</si>
  <si>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</si>
  <si>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</si>
  <si>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</si>
  <si>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</si>
  <si>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</si>
  <si>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</si>
  <si>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</si>
  <si>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</si>
  <si>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</si>
  <si>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</si>
  <si>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</si>
  <si>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</si>
  <si>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</si>
  <si>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</si>
  <si>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</si>
  <si>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</si>
  <si>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</si>
  <si>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</si>
  <si>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</si>
  <si>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</si>
  <si>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</si>
  <si>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</si>
  <si>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</si>
  <si>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</si>
  <si>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</si>
  <si>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</si>
  <si>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</si>
  <si>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</si>
  <si>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</si>
  <si>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</si>
  <si>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</si>
  <si>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</si>
  <si>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</si>
  <si>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</si>
  <si>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</si>
  <si>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</si>
  <si>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</si>
  <si>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</si>
  <si>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</si>
  <si>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</si>
  <si>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</si>
  <si>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</si>
  <si>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</si>
  <si>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</si>
  <si>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</si>
  <si>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</si>
  <si>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</si>
  <si>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</si>
  <si>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</si>
  <si>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</si>
  <si>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</si>
  <si>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</si>
  <si>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</si>
  <si>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</si>
  <si>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</si>
  <si>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</si>
  <si>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</si>
  <si>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</si>
  <si>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</si>
  <si>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</si>
  <si>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</si>
  <si>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</si>
  <si>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</si>
  <si>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</si>
  <si>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</si>
  <si>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</si>
  <si>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</si>
  <si>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</si>
  <si>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</si>
  <si>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</si>
  <si>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</si>
  <si>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</si>
  <si>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</si>
  <si>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</si>
  <si>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</si>
  <si>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</si>
  <si>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</si>
  <si>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</si>
  <si>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</si>
  <si>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</si>
  <si>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</si>
  <si>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</si>
  <si>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</si>
  <si>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</si>
  <si>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</si>
  <si>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</si>
  <si>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</si>
  <si>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</si>
  <si>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</si>
  <si>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</si>
  <si>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</si>
  <si>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</si>
  <si>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</si>
  <si>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</si>
  <si>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</si>
  <si>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</si>
  <si>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</si>
  <si>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</si>
  <si>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</si>
  <si>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</si>
  <si>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</si>
  <si>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</si>
  <si>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</si>
  <si>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</si>
  <si>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</si>
  <si>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</si>
  <si>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</si>
  <si>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</si>
  <si>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</si>
  <si>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</si>
  <si>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</si>
  <si>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</si>
  <si>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</si>
  <si>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</si>
  <si>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</si>
  <si>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</si>
  <si>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</si>
  <si>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</si>
  <si>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</si>
  <si>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</si>
  <si>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</si>
  <si>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</si>
  <si>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</si>
  <si>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</si>
  <si>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</si>
  <si>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</si>
  <si>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</si>
  <si>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</si>
  <si>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</si>
  <si>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</si>
  <si>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</si>
  <si>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</si>
  <si>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</si>
  <si>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</si>
  <si>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</si>
  <si>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</si>
  <si>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</si>
  <si>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</si>
  <si>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</si>
  <si>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</si>
  <si>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</si>
  <si>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</si>
  <si>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</si>
  <si>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</si>
  <si>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</si>
  <si>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</si>
  <si>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</si>
  <si>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</si>
  <si>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</si>
  <si>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</si>
  <si>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</si>
  <si>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</si>
  <si>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</si>
  <si>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</si>
  <si>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</si>
  <si>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</si>
  <si>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</si>
  <si>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</si>
  <si>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</si>
  <si>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</si>
  <si>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</si>
  <si>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</si>
  <si>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</si>
  <si>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</si>
  <si>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</si>
  <si>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</si>
  <si>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</si>
  <si>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</si>
  <si>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</si>
  <si>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</si>
  <si>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</si>
  <si>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</si>
  <si>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</si>
  <si>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</si>
  <si>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</si>
  <si>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</si>
  <si>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</si>
  <si>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</si>
  <si>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</si>
  <si>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</si>
  <si>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</si>
  <si>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</si>
  <si>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</si>
  <si>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</si>
  <si>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</si>
  <si>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</si>
  <si>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</si>
  <si>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</si>
  <si>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</si>
  <si>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</si>
  <si>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</si>
  <si>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</si>
  <si>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</si>
  <si>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</si>
  <si>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</si>
  <si>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</si>
  <si>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</si>
  <si>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</si>
  <si>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</si>
  <si>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</si>
  <si>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</si>
  <si>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</si>
  <si>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</si>
  <si>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</si>
  <si>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</si>
  <si>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</si>
  <si>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</si>
  <si>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</si>
  <si>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</si>
  <si>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</si>
  <si>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</si>
  <si>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</si>
  <si>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</si>
  <si>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</si>
  <si>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</si>
  <si>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</si>
  <si>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</si>
  <si>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</si>
  <si>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</si>
  <si>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</si>
  <si>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</si>
  <si>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</si>
  <si>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</si>
  <si>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</si>
  <si>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</si>
  <si>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</si>
  <si>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</si>
  <si>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</si>
  <si>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</si>
  <si>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</si>
  <si>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</si>
  <si>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</si>
  <si>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</si>
  <si>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</si>
  <si>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</si>
  <si>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</si>
  <si>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</si>
  <si>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</si>
  <si>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</si>
  <si>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</si>
  <si>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</si>
  <si>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</si>
  <si>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</si>
  <si>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</si>
  <si>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</si>
  <si>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</si>
  <si>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</si>
  <si>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</si>
  <si>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</si>
  <si>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</si>
  <si>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</si>
  <si>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</si>
  <si>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</si>
  <si>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</si>
  <si>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</si>
  <si>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</si>
  <si>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</si>
  <si>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</si>
  <si>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</si>
  <si>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</si>
  <si>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</si>
  <si>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</si>
  <si>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</si>
  <si>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</si>
  <si>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</si>
  <si>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</si>
  <si>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</si>
  <si>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</si>
  <si>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</si>
  <si>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</si>
  <si>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</si>
  <si>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</si>
  <si>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</si>
  <si>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</si>
  <si>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</si>
  <si>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</si>
  <si>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</si>
  <si>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</si>
  <si>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</si>
  <si>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</si>
  <si>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</si>
  <si>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</si>
  <si>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</si>
  <si>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</si>
  <si>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</si>
  <si>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</si>
  <si>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</si>
  <si>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</si>
  <si>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</si>
  <si>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</si>
  <si>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</si>
  <si>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</si>
  <si>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</si>
  <si>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</si>
  <si>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</si>
  <si>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</si>
  <si>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</si>
  <si>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</si>
  <si>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</si>
  <si>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</si>
  <si>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</si>
  <si>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</si>
  <si>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</si>
  <si>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</si>
  <si>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</si>
  <si>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</si>
  <si>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</si>
  <si>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</si>
  <si>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</si>
  <si>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</si>
  <si>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</si>
  <si>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</si>
  <si>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</si>
  <si>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</si>
  <si>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</si>
  <si>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</si>
  <si>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</si>
  <si>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</si>
  <si>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</si>
  <si>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</si>
  <si>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</si>
  <si>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</si>
  <si>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</si>
  <si>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</si>
  <si>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</si>
  <si>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</si>
  <si>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</si>
  <si>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</si>
  <si>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</si>
  <si>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</si>
  <si>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</si>
  <si>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</si>
  <si>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</si>
  <si>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</si>
  <si>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</si>
  <si>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</si>
  <si>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</si>
  <si>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</si>
  <si>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</si>
  <si>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</si>
  <si>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</si>
  <si>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</si>
  <si>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</si>
  <si>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</si>
  <si>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</si>
  <si>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</si>
  <si>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</si>
  <si>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</si>
  <si>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</si>
  <si>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</si>
  <si>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</si>
  <si>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</si>
  <si>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</si>
  <si>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</si>
  <si>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</si>
  <si>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</si>
  <si>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</si>
  <si>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</si>
  <si>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</si>
  <si>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</si>
  <si>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</si>
  <si>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</si>
  <si>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</si>
  <si>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</si>
  <si>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</si>
  <si>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</si>
  <si>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</si>
  <si>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</si>
  <si>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</si>
  <si>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</si>
  <si>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</si>
  <si>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</si>
  <si>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</si>
  <si>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</si>
  <si>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</si>
  <si>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</si>
  <si>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</si>
  <si>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</si>
  <si>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</si>
  <si>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</si>
  <si>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</si>
  <si>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</si>
  <si>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</si>
  <si>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</si>
  <si>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</si>
  <si>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</si>
  <si>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</si>
  <si>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</si>
  <si>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</si>
  <si>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</si>
  <si>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</si>
  <si>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</si>
  <si>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</si>
  <si>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</si>
  <si>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</si>
  <si>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</si>
  <si>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</si>
  <si>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</si>
  <si>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</si>
  <si>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</si>
  <si>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</si>
  <si>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</si>
  <si>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</si>
  <si>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</si>
  <si>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</si>
  <si>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</si>
  <si>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</si>
  <si>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</si>
  <si>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</si>
  <si>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</si>
  <si>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</si>
  <si>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</si>
  <si>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</si>
  <si>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</si>
  <si>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</si>
  <si>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</si>
  <si>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</si>
  <si>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</si>
  <si>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</si>
  <si>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</si>
  <si>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</si>
  <si>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</si>
  <si>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</si>
  <si>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</si>
  <si>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</si>
  <si>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</si>
  <si>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</si>
  <si>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</si>
  <si>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</si>
  <si>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</si>
  <si>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</si>
  <si>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</si>
  <si>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</si>
  <si>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</si>
  <si>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</si>
  <si>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</si>
  <si>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</si>
  <si>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</si>
  <si>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</si>
  <si>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</si>
  <si>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</si>
  <si>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</si>
  <si>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</si>
  <si>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</si>
  <si>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</si>
  <si>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</si>
  <si>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</si>
  <si>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</si>
  <si>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</si>
  <si>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</si>
  <si>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</si>
  <si>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</si>
  <si>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</si>
  <si>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</si>
  <si>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</si>
  <si>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</si>
  <si>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</si>
  <si>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</si>
  <si>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</si>
  <si>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</si>
  <si>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</si>
  <si>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</si>
  <si>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</si>
  <si>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</si>
  <si>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</si>
  <si>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</si>
  <si>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</si>
  <si>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</si>
  <si>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</si>
  <si>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</si>
  <si>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</si>
  <si>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</si>
  <si>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</si>
  <si>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</si>
  <si>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</si>
  <si>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</si>
  <si>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</si>
  <si>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</si>
  <si>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</si>
  <si>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</si>
  <si>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</si>
  <si>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</si>
  <si>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</si>
  <si>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</si>
  <si>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</si>
  <si>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</si>
  <si>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</si>
  <si>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</si>
  <si>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</si>
  <si>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</si>
  <si>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</si>
  <si>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</si>
  <si>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</si>
  <si>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</si>
  <si>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</si>
  <si>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</si>
  <si>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</si>
  <si>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</si>
  <si>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</si>
  <si>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</si>
  <si>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</si>
  <si>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</si>
  <si>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</si>
  <si>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</si>
  <si>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</si>
  <si>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</si>
  <si>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</si>
  <si>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</si>
  <si>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</si>
  <si>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</si>
  <si>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</si>
  <si>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</si>
  <si>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</si>
  <si>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</si>
  <si>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</si>
  <si>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</si>
  <si>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</si>
  <si>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</si>
  <si>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</si>
  <si>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</si>
  <si>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</si>
  <si>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</si>
  <si>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</si>
  <si>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</si>
  <si>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</si>
  <si>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</si>
  <si>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</si>
  <si>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</si>
  <si>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</si>
  <si>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</si>
  <si>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</si>
  <si>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</si>
  <si>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</si>
  <si>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</si>
  <si>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</si>
  <si>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</si>
  <si>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</si>
  <si>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</si>
  <si>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</si>
  <si>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</si>
  <si>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</si>
  <si>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</si>
  <si>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</si>
  <si>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</si>
  <si>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</si>
  <si>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</si>
  <si>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</si>
  <si>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</si>
  <si>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</si>
  <si>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</si>
  <si>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</si>
  <si>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</si>
  <si>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</si>
  <si>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</si>
  <si>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</si>
  <si>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</si>
  <si>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</si>
  <si>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</si>
  <si>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</si>
  <si>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</si>
  <si>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</si>
  <si>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</si>
  <si>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</si>
  <si>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</si>
  <si>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</si>
  <si>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</si>
  <si>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</si>
  <si>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</si>
  <si>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</si>
  <si>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</si>
  <si>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</si>
  <si>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</si>
  <si>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</si>
  <si>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</si>
  <si>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</si>
  <si>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</si>
  <si>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</si>
  <si>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</si>
  <si>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</si>
  <si>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</si>
  <si>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</si>
  <si>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</si>
  <si>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</si>
  <si>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</si>
  <si>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</si>
  <si>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</si>
  <si>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</si>
  <si>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</si>
  <si>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</si>
  <si>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</si>
  <si>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</si>
  <si>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</si>
  <si>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</si>
  <si>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</si>
  <si>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</si>
  <si>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</si>
  <si>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</si>
  <si>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</si>
  <si>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</si>
  <si>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</si>
  <si>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</si>
  <si>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</si>
  <si>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</si>
  <si>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</si>
  <si>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</si>
  <si>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</si>
  <si>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</si>
  <si>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</si>
  <si>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</si>
  <si>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</si>
  <si>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</si>
  <si>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</si>
  <si>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</si>
  <si>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</si>
  <si>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</si>
  <si>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</si>
  <si>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</si>
  <si>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</si>
  <si>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</si>
  <si>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</si>
  <si>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</si>
  <si>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</si>
  <si>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</si>
  <si>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</si>
  <si>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</si>
  <si>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</si>
  <si>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</si>
  <si>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</si>
  <si>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</si>
  <si>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</si>
  <si>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</si>
  <si>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</si>
  <si>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</si>
  <si>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</si>
  <si>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</si>
  <si>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</si>
  <si>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</si>
  <si>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</si>
  <si>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</si>
  <si>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</si>
  <si>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</si>
  <si>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</si>
  <si>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</si>
  <si>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</si>
  <si>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</si>
  <si>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</si>
  <si>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</si>
  <si>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</si>
  <si>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</si>
  <si>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</si>
  <si>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</si>
  <si>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</si>
  <si>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</si>
  <si>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</si>
  <si>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</si>
  <si>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</si>
  <si>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</si>
  <si>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</si>
  <si>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</si>
  <si>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</si>
  <si>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</si>
  <si>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</si>
  <si>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</si>
  <si>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</si>
  <si>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</si>
  <si>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</si>
  <si>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</si>
  <si>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</si>
  <si>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</si>
  <si>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</si>
  <si>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</si>
  <si>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</si>
  <si>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</si>
  <si>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</si>
  <si>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</si>
  <si>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</si>
  <si>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</si>
  <si>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</si>
  <si>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</si>
  <si>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</si>
  <si>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</si>
  <si>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</si>
  <si>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</si>
  <si>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</si>
  <si>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</si>
  <si>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</si>
  <si>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</si>
  <si>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</si>
  <si>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</si>
  <si>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</si>
  <si>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</si>
  <si>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</si>
  <si>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</si>
  <si>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</si>
  <si>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</si>
  <si>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</si>
  <si>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</si>
  <si>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</si>
  <si>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</si>
  <si>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</si>
  <si>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</si>
  <si>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</si>
  <si>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</si>
  <si>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</si>
  <si>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</si>
  <si>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</si>
  <si>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</si>
  <si>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</si>
  <si>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</si>
  <si>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</si>
  <si>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</si>
  <si>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</si>
  <si>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</si>
  <si>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</si>
  <si>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</si>
  <si>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</si>
  <si>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</si>
  <si>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</si>
  <si>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</si>
  <si>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</si>
  <si>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</si>
  <si>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</si>
  <si>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</si>
  <si>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</si>
  <si>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</si>
  <si>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</si>
  <si>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</si>
  <si>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</si>
  <si>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</si>
  <si>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</si>
  <si>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</si>
  <si>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</si>
  <si>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</si>
  <si>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</si>
  <si>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</si>
  <si>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</si>
  <si>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</si>
  <si>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</si>
  <si>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</si>
  <si>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</si>
  <si>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</si>
  <si>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</si>
  <si>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</si>
  <si>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</si>
  <si>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</si>
  <si>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</si>
  <si>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</si>
  <si>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</si>
  <si>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</si>
  <si>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</si>
  <si>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</si>
  <si>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</si>
  <si>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</si>
  <si>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</si>
  <si>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</si>
  <si>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</si>
  <si>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</si>
  <si>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</si>
  <si>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</si>
  <si>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</si>
  <si>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</si>
  <si>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</si>
  <si>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</si>
  <si>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</si>
  <si>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</si>
  <si>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</si>
  <si>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</si>
  <si>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</si>
  <si>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</si>
  <si>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</si>
  <si>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</si>
  <si>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</si>
  <si>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</si>
  <si>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</si>
  <si>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</si>
  <si>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</si>
  <si>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</si>
  <si>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</si>
  <si>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</si>
  <si>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</si>
  <si>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</si>
  <si>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</si>
  <si>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</si>
  <si>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</si>
  <si>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</si>
  <si>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</si>
  <si>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</si>
  <si>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</si>
  <si>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</si>
  <si>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</si>
  <si>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</si>
  <si>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</si>
  <si>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</si>
  <si>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</si>
  <si>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</si>
  <si>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</si>
  <si>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</si>
  <si>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</si>
  <si>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</si>
  <si>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</si>
  <si>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</si>
  <si>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</si>
  <si>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</si>
  <si>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</si>
  <si>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</si>
  <si>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</si>
  <si>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</si>
  <si>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</si>
  <si>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</si>
  <si>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</si>
  <si>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</si>
  <si>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</si>
  <si>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</si>
  <si>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</si>
  <si>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</si>
  <si>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</si>
  <si>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</si>
  <si>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</si>
  <si>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</si>
  <si>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</si>
  <si>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</si>
  <si>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</si>
  <si>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</si>
  <si>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</si>
  <si>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</si>
  <si>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</si>
  <si>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</si>
  <si>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</si>
  <si>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</si>
  <si>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</si>
  <si>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</si>
  <si>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</si>
  <si>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</si>
  <si>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</si>
  <si>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</si>
  <si>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</si>
  <si>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</si>
  <si>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</si>
  <si>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</si>
  <si>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</si>
  <si>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</si>
  <si>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</si>
  <si>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</si>
  <si>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</si>
  <si>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</si>
  <si>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</si>
  <si>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</si>
  <si>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</si>
  <si>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</si>
  <si>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</si>
  <si>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</si>
  <si>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</si>
  <si>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</si>
  <si>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</si>
  <si>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</si>
  <si>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</si>
  <si>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</si>
  <si>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</si>
  <si>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</si>
  <si>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</si>
  <si>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</si>
  <si>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</si>
  <si>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</si>
  <si>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</si>
  <si>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</si>
  <si>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</si>
  <si>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</si>
  <si>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</si>
  <si>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</si>
  <si>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</si>
  <si>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</si>
  <si>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</si>
  <si>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</si>
  <si>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</si>
  <si>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</si>
  <si>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</si>
  <si>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</si>
  <si>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</si>
  <si>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</si>
  <si>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</si>
  <si>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</si>
  <si>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</si>
  <si>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</si>
  <si>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</si>
  <si>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</si>
  <si>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</si>
  <si>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</si>
  <si>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</si>
  <si>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</si>
  <si>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</si>
  <si>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</si>
  <si>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</si>
  <si>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</si>
  <si>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</si>
  <si>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</si>
  <si>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</si>
  <si>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</si>
  <si>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</si>
  <si>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</si>
  <si>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</si>
  <si>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</si>
  <si>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</si>
  <si>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</si>
  <si>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</si>
  <si>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</si>
  <si>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</si>
  <si>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</si>
  <si>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</si>
  <si>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</si>
  <si>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</si>
  <si>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</si>
  <si>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</si>
  <si>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</si>
  <si>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</si>
  <si>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</si>
  <si>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</si>
  <si>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</si>
  <si>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</si>
  <si>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</si>
  <si>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</si>
  <si>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</si>
  <si>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</si>
  <si>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</si>
  <si>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</si>
  <si>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</si>
  <si>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</si>
  <si>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</si>
  <si>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</si>
  <si>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</si>
  <si>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</si>
  <si>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</si>
  <si>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</si>
  <si>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</si>
  <si>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</si>
  <si>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</si>
  <si>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</si>
  <si>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</si>
  <si>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</si>
  <si>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</si>
  <si>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</si>
  <si>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</si>
  <si>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</si>
  <si>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</si>
  <si>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</si>
  <si>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</si>
  <si>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</si>
  <si>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</si>
  <si>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</si>
  <si>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</si>
  <si>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</si>
  <si>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</si>
  <si>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</si>
  <si>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</si>
  <si>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</si>
  <si>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</si>
  <si>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</si>
  <si>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</si>
  <si>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</si>
  <si>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</si>
  <si>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</si>
  <si>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</si>
  <si>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</si>
  <si>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</si>
  <si>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</si>
  <si>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</si>
  <si>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</si>
  <si>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</si>
  <si>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</si>
  <si>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</si>
  <si>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</si>
  <si>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</si>
  <si>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</si>
  <si>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</si>
  <si>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</si>
  <si>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</si>
  <si>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</si>
  <si>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</si>
  <si>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</si>
  <si>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</si>
  <si>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</si>
  <si>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</si>
  <si>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</si>
  <si>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</si>
  <si>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</si>
  <si>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</si>
  <si>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</si>
  <si>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</si>
  <si>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</si>
  <si>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</si>
  <si>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</si>
  <si>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</si>
  <si>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</si>
  <si>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</si>
  <si>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</si>
  <si>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</si>
  <si>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</si>
  <si>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</si>
  <si>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</si>
  <si>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</si>
  <si>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</si>
  <si>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</si>
  <si>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</si>
  <si>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</si>
  <si>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</si>
  <si>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</si>
  <si>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</si>
  <si>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</si>
  <si>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</si>
  <si>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</si>
  <si>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</si>
  <si>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</si>
  <si>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</si>
  <si>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</si>
  <si>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</si>
  <si>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</si>
  <si>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</si>
  <si>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</si>
  <si>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</si>
  <si>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</si>
  <si>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</si>
  <si>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</si>
  <si>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</si>
  <si>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</si>
  <si>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</si>
  <si>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</si>
  <si>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</si>
  <si>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</si>
  <si>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</si>
  <si>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</si>
  <si>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</si>
  <si>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</si>
  <si>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</si>
  <si>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</si>
  <si>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</si>
  <si>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</si>
  <si>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</si>
  <si>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</si>
  <si>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</si>
  <si>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</si>
  <si>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</si>
  <si>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</si>
  <si>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</si>
  <si>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</si>
  <si>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</si>
  <si>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</si>
  <si>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</si>
  <si>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</si>
  <si>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</si>
  <si>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</si>
  <si>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</si>
  <si>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</si>
  <si>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</si>
  <si>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</si>
  <si>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</si>
  <si>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</si>
  <si>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</si>
  <si>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</si>
  <si>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</si>
  <si>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</si>
  <si>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</si>
  <si>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</si>
  <si>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</si>
  <si>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</si>
  <si>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</si>
  <si>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</si>
  <si>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</si>
  <si>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</si>
  <si>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</si>
  <si>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</si>
  <si>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</si>
  <si>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</si>
  <si>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</si>
  <si>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</si>
  <si>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</si>
  <si>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</si>
  <si>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</si>
  <si>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</si>
  <si>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</si>
  <si>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</si>
  <si>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</si>
  <si>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</si>
  <si>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</si>
  <si>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</si>
  <si>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</si>
  <si>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</si>
  <si>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</si>
  <si>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</si>
  <si>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</si>
  <si>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</si>
  <si>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</si>
  <si>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</si>
  <si>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</si>
  <si>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</si>
  <si>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</si>
  <si>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</si>
  <si>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</si>
  <si>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</si>
  <si>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</si>
  <si>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</si>
  <si>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</si>
  <si>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</si>
  <si>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</si>
  <si>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</si>
  <si>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</si>
  <si>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</si>
  <si>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</si>
  <si>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</si>
  <si>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</si>
  <si>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</si>
  <si>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</si>
  <si>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</si>
  <si>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</si>
  <si>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</si>
  <si>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</si>
  <si>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</si>
  <si>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</si>
  <si>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</si>
  <si>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</si>
  <si>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</si>
  <si>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</si>
  <si>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</si>
  <si>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</si>
  <si>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</si>
  <si>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</si>
  <si>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</si>
  <si>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</si>
  <si>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</si>
  <si>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</si>
  <si>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</si>
  <si>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</si>
  <si>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</si>
  <si>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</si>
  <si>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</si>
  <si>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</si>
  <si>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</si>
  <si>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</si>
  <si>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</si>
  <si>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</si>
  <si>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</si>
  <si>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</si>
  <si>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</si>
  <si>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</si>
  <si>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</si>
  <si>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</si>
  <si>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</si>
  <si>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</si>
  <si>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</si>
  <si>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</si>
  <si>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</si>
  <si>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</si>
  <si>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</si>
  <si>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</si>
  <si>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</si>
  <si>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</si>
  <si>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</si>
  <si>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</si>
  <si>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</si>
  <si>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</si>
  <si>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</si>
  <si>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</si>
  <si>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</si>
  <si>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</si>
  <si>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</si>
  <si>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</si>
  <si>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</si>
  <si>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</si>
  <si>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</si>
  <si>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</si>
  <si>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</si>
  <si>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</si>
  <si>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</si>
  <si>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</si>
  <si>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</si>
  <si>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</si>
  <si>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</si>
  <si>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</si>
  <si>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</si>
  <si>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</si>
  <si>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</si>
  <si>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</si>
  <si>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</si>
  <si>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</si>
  <si>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</si>
  <si>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</si>
  <si>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</si>
  <si>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</si>
  <si>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</si>
  <si>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</si>
  <si>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</si>
  <si>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</si>
  <si>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</si>
  <si>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</si>
  <si>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</si>
  <si>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</si>
  <si>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</si>
  <si>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</si>
  <si>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</si>
  <si>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</si>
  <si>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</si>
  <si>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</si>
  <si>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</si>
  <si>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</si>
  <si>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</si>
  <si>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</si>
  <si>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</si>
  <si>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</si>
  <si>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</si>
  <si>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</si>
  <si>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</si>
  <si>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</si>
  <si>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</si>
  <si>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</si>
  <si>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</si>
  <si>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</si>
  <si>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</si>
  <si>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</si>
  <si>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</si>
  <si>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</si>
  <si>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</si>
  <si>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</si>
  <si>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</si>
  <si>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</si>
  <si>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</si>
  <si>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</si>
  <si>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</si>
  <si>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</si>
  <si>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</si>
  <si>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</si>
  <si>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</si>
  <si>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</si>
  <si>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</si>
  <si>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</si>
  <si>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</si>
  <si>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</si>
  <si>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</si>
  <si>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</si>
  <si>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</si>
  <si>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</si>
  <si>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</si>
  <si>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</si>
  <si>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</si>
  <si>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</si>
  <si>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</si>
  <si>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</si>
  <si>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</si>
  <si>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</si>
  <si>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</si>
  <si>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</si>
  <si>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</si>
  <si>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</si>
  <si>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</si>
  <si>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</si>
  <si>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</si>
  <si>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</si>
  <si>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</si>
  <si>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</si>
  <si>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</si>
  <si>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</si>
  <si>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</si>
  <si>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</si>
  <si>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</si>
  <si>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</si>
  <si>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</si>
  <si>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</si>
  <si>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</si>
  <si>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</si>
  <si>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</si>
  <si>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</si>
  <si>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</si>
  <si>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</si>
  <si>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</si>
  <si>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</si>
  <si>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</si>
  <si>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</si>
  <si>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</si>
  <si>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</si>
  <si>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</si>
  <si>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</si>
  <si>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</si>
  <si>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</si>
  <si>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</si>
  <si>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</si>
  <si>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</si>
  <si>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</si>
  <si>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</si>
  <si>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</si>
  <si>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</si>
  <si>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</si>
  <si>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</si>
  <si>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</si>
  <si>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</si>
  <si>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</si>
  <si>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</si>
  <si>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</si>
  <si>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</si>
  <si>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</si>
  <si>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</si>
  <si>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</si>
  <si>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</si>
  <si>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</si>
  <si>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</si>
  <si>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</si>
  <si>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</si>
  <si>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</si>
  <si>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</si>
  <si>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</si>
  <si>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</si>
  <si>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</si>
  <si>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</si>
  <si>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</si>
  <si>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</si>
  <si>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</si>
  <si>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</si>
  <si>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</si>
  <si>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</si>
  <si>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</si>
  <si>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</si>
  <si>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</si>
  <si>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</si>
  <si>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</si>
  <si>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</si>
  <si>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</si>
  <si>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</si>
  <si>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</si>
  <si>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</si>
  <si>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</si>
  <si>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</si>
  <si>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</si>
  <si>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</si>
  <si>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</si>
  <si>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</si>
  <si>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</si>
  <si>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</si>
  <si>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</si>
  <si>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</si>
  <si>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</si>
  <si>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</si>
  <si>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</si>
  <si>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</si>
  <si>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</si>
  <si>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</si>
  <si>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</si>
  <si>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</si>
  <si>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</si>
  <si>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</si>
  <si>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</si>
  <si>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</si>
  <si>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</si>
  <si>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</si>
  <si>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</si>
  <si>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</si>
  <si>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</si>
  <si>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</si>
  <si>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</si>
  <si>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</si>
  <si>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</si>
  <si>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</si>
  <si>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</si>
  <si>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</si>
  <si>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</si>
  <si>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</si>
  <si>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</si>
  <si>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</si>
  <si>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</si>
  <si>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</si>
  <si>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</si>
  <si>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</si>
  <si>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</si>
  <si>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</si>
  <si>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</si>
  <si>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</si>
  <si>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</si>
  <si>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</si>
  <si>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</si>
  <si>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</si>
  <si>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</si>
  <si>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</si>
  <si>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</si>
  <si>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</si>
  <si>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</si>
  <si>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</si>
  <si>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</si>
  <si>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</si>
  <si>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</si>
  <si>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</si>
  <si>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</si>
  <si>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</si>
  <si>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</si>
  <si>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</si>
  <si>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</si>
  <si>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</si>
  <si>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</si>
  <si>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</si>
  <si>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</si>
  <si>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</si>
  <si>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</si>
  <si>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</si>
  <si>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</si>
  <si>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</si>
  <si>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</si>
  <si>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</si>
  <si>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</si>
  <si>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</si>
  <si>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</si>
  <si>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</si>
  <si>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</si>
  <si>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</si>
  <si>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</si>
  <si>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</si>
  <si>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</si>
  <si>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</si>
  <si>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</si>
  <si>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</si>
  <si>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</si>
  <si>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</si>
  <si>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</si>
  <si>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</si>
  <si>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</si>
  <si>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</si>
  <si>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</si>
  <si>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</si>
  <si>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</si>
  <si>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</si>
  <si>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</si>
  <si>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</si>
  <si>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</si>
  <si>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</si>
  <si>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</si>
  <si>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</si>
  <si>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</si>
  <si>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</si>
  <si>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</si>
  <si>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</si>
  <si>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</si>
  <si>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</si>
  <si>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</si>
  <si>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</si>
  <si>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</si>
  <si>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</si>
  <si>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</si>
  <si>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</si>
  <si>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</si>
  <si>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</si>
  <si>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</si>
  <si>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</si>
  <si>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</si>
  <si>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</si>
  <si>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</si>
  <si>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</si>
  <si>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</si>
  <si>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</si>
  <si>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</si>
  <si>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</si>
  <si>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</si>
  <si>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</si>
  <si>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</si>
  <si>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</si>
  <si>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</si>
  <si>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</si>
  <si>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</si>
  <si>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</si>
  <si>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</si>
  <si>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</si>
  <si>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</si>
  <si>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</si>
  <si>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</si>
  <si>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</si>
  <si>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</si>
  <si>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</si>
  <si>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</si>
  <si>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</si>
  <si>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</si>
  <si>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</si>
  <si>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</si>
  <si>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</si>
  <si>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</si>
  <si>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</si>
  <si>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</si>
  <si>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</si>
  <si>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</si>
  <si>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</si>
  <si>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</si>
  <si>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</si>
  <si>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</si>
  <si>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</si>
  <si>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</si>
  <si>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</si>
  <si>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</si>
  <si>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</si>
  <si>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</si>
  <si>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</si>
  <si>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</si>
  <si>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</si>
  <si>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</si>
  <si>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</si>
  <si>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</si>
  <si>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</si>
  <si>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</si>
  <si>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</si>
  <si>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</si>
  <si>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</si>
  <si>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</si>
  <si>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</si>
  <si>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</si>
  <si>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</si>
  <si>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</si>
  <si>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</si>
  <si>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</si>
  <si>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</si>
  <si>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</si>
  <si>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</si>
  <si>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</si>
  <si>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</si>
  <si>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</si>
  <si>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</si>
  <si>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</si>
  <si>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</si>
  <si>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</si>
  <si>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</si>
  <si>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</si>
  <si>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</si>
  <si>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</si>
  <si>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</si>
  <si>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</si>
  <si>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</si>
  <si>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</si>
  <si>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</si>
  <si>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</si>
  <si>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</si>
  <si>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</si>
  <si>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</si>
  <si>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</si>
  <si>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</si>
  <si>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</si>
  <si>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</si>
  <si>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</si>
  <si>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</si>
  <si>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</si>
  <si>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</si>
  <si>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</si>
  <si>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</si>
  <si>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</si>
  <si>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</si>
  <si>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</si>
  <si>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</si>
  <si>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</si>
  <si>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</si>
  <si>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</si>
  <si>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</si>
  <si>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</si>
  <si>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</si>
  <si>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</si>
  <si>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</si>
  <si>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</si>
  <si>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</si>
  <si>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</si>
  <si>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</si>
  <si>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</si>
  <si>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</si>
  <si>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</si>
  <si>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</si>
  <si>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</si>
  <si>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</si>
  <si>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</si>
  <si>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</si>
  <si>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</si>
  <si>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</si>
  <si>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</si>
  <si>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</si>
  <si>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</si>
  <si>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</si>
  <si>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</si>
  <si>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</si>
  <si>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</si>
  <si>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</si>
  <si>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</si>
  <si>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</si>
  <si>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</si>
  <si>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</si>
  <si>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</si>
  <si>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</si>
  <si>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</si>
  <si>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</si>
  <si>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</si>
  <si>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</si>
  <si>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</si>
  <si>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</si>
  <si>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</si>
  <si>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</si>
  <si>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</si>
  <si>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</si>
  <si>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</si>
  <si>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</si>
  <si>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</si>
  <si>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</si>
  <si>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</si>
  <si>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</si>
  <si>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</si>
  <si>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</si>
  <si>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</si>
  <si>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</si>
  <si>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</si>
  <si>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</si>
  <si>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</si>
  <si>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</si>
  <si>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</si>
  <si>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</si>
  <si>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</si>
  <si>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</si>
  <si>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</si>
  <si>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</si>
  <si>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</si>
  <si>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</si>
  <si>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</si>
  <si>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</si>
  <si>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</si>
  <si>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</si>
  <si>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</si>
  <si>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</si>
  <si>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</si>
  <si>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</si>
  <si>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</si>
  <si>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</si>
  <si>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</si>
  <si>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</si>
  <si>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</si>
  <si>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</si>
  <si>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</si>
  <si>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</si>
  <si>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</si>
  <si>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</si>
  <si>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</si>
  <si>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</si>
  <si>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</si>
  <si>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</si>
  <si>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</si>
  <si>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</si>
  <si>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</si>
  <si>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</si>
  <si>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</si>
  <si>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</si>
  <si>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</si>
  <si>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</si>
  <si>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</si>
  <si>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</si>
  <si>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</si>
  <si>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</si>
  <si>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</si>
  <si>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</si>
  <si>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</si>
  <si>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</si>
  <si>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</si>
  <si>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</si>
  <si>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</si>
  <si>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</si>
  <si>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</si>
  <si>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</si>
  <si>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</si>
  <si>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</si>
  <si>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</si>
  <si>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</si>
  <si>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</si>
  <si>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</si>
  <si>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</si>
  <si>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</si>
  <si>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</si>
  <si>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</si>
  <si>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</si>
  <si>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</si>
  <si>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</si>
  <si>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</si>
  <si>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</si>
  <si>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</si>
  <si>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</si>
  <si>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</si>
  <si>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</si>
  <si>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</si>
  <si>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</si>
  <si>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</si>
  <si>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</si>
  <si>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</si>
  <si>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</si>
  <si>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</si>
  <si>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</si>
  <si>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</si>
  <si>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</si>
  <si>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</si>
  <si>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</si>
  <si>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</si>
  <si>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</si>
  <si>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</si>
  <si>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</si>
  <si>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</si>
  <si>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</si>
  <si>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</si>
  <si>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</si>
  <si>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</si>
  <si>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</si>
  <si>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</si>
  <si>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</si>
  <si>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</si>
  <si>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</si>
  <si>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</si>
  <si>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</si>
  <si>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</si>
  <si>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</si>
  <si>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</si>
  <si>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</si>
  <si>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</si>
  <si>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</si>
  <si>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</si>
  <si>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</si>
  <si>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</si>
  <si>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</si>
  <si>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</si>
  <si>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</si>
  <si>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</si>
  <si>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</si>
  <si>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</si>
  <si>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</si>
  <si>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</si>
  <si>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</si>
  <si>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</si>
  <si>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</si>
  <si>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</si>
  <si>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</si>
  <si>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</si>
  <si>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</si>
  <si>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</si>
  <si>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</si>
  <si>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</si>
  <si>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</si>
  <si>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</si>
  <si>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</si>
  <si>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</si>
  <si>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</si>
  <si>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</si>
  <si>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</si>
  <si>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</si>
  <si>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</si>
  <si>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</si>
  <si>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</si>
  <si>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</si>
  <si>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</si>
  <si>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</si>
  <si>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</si>
  <si>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</si>
  <si>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</si>
  <si>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</si>
  <si>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</si>
  <si>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</si>
  <si>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</si>
  <si>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</si>
  <si>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</si>
  <si>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</si>
  <si>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</si>
  <si>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</si>
  <si>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</si>
  <si>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</si>
  <si>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</si>
  <si>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</si>
  <si>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</si>
  <si>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</si>
  <si>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</si>
  <si>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</si>
  <si>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</si>
  <si>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</si>
  <si>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</si>
  <si>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</si>
  <si>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</si>
  <si>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</si>
  <si>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</si>
  <si>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</si>
  <si>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</si>
  <si>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</si>
  <si>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</si>
  <si>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</si>
  <si>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</si>
  <si>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</si>
  <si>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</si>
  <si>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</si>
  <si>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</si>
  <si>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</si>
  <si>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</si>
  <si>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</si>
  <si>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</si>
  <si>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</si>
  <si>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</si>
  <si>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</si>
  <si>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</si>
  <si>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</si>
  <si>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</si>
  <si>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</si>
  <si>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</si>
  <si>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</si>
  <si>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</si>
  <si>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</si>
  <si>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</si>
  <si>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</si>
  <si>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</si>
  <si>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</si>
  <si>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</si>
  <si>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</si>
  <si>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</si>
  <si>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</si>
  <si>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</si>
  <si>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</si>
  <si>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</si>
  <si>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</si>
  <si>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</si>
  <si>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</si>
  <si>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</si>
  <si>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</si>
  <si>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</si>
  <si>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</si>
  <si>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</si>
  <si>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</si>
  <si>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</si>
  <si>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</si>
  <si>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</si>
  <si>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</si>
  <si>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</si>
  <si>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</si>
  <si>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</si>
  <si>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</si>
  <si>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</si>
  <si>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</si>
  <si>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</si>
  <si>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</si>
  <si>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</si>
  <si>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</si>
  <si>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</si>
  <si>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</si>
  <si>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</si>
  <si>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</si>
  <si>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</si>
  <si>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</si>
  <si>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</si>
  <si>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</si>
  <si>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</si>
  <si>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</si>
  <si>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</si>
  <si>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</si>
  <si>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</si>
  <si>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</si>
  <si>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</si>
  <si>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</si>
  <si>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</si>
  <si>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</si>
  <si>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</si>
  <si>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</si>
  <si>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</si>
  <si>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</si>
  <si>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</si>
  <si>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</si>
  <si>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</si>
  <si>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</si>
  <si>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</si>
  <si>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</si>
  <si>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</si>
  <si>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</si>
  <si>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</si>
  <si>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</si>
  <si>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</si>
  <si>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</si>
  <si>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</si>
  <si>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</si>
  <si>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</si>
  <si>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</si>
  <si>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</si>
  <si>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</si>
  <si>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</si>
  <si>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</si>
  <si>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</si>
  <si>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</si>
  <si>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</si>
  <si>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</si>
  <si>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</si>
  <si>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</si>
  <si>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</si>
  <si>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</si>
  <si>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</si>
  <si>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</si>
  <si>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</si>
  <si>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</si>
  <si>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</si>
  <si>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</si>
  <si>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</si>
  <si>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</si>
  <si>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</si>
  <si>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</si>
  <si>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</si>
  <si>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</si>
  <si>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</si>
  <si>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</si>
  <si>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</si>
  <si>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</si>
  <si>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</si>
  <si>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</si>
  <si>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</si>
  <si>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</si>
  <si>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</si>
  <si>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</si>
  <si>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</si>
  <si>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</si>
  <si>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</si>
  <si>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</si>
  <si>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</si>
  <si>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</si>
  <si>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</si>
  <si>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</si>
  <si>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</si>
  <si>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</si>
  <si>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</si>
  <si>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</si>
  <si>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</si>
  <si>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</si>
  <si>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</si>
  <si>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</si>
  <si>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</si>
  <si>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</si>
  <si>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</si>
  <si>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</si>
  <si>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</si>
  <si>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</si>
  <si>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</si>
  <si>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</si>
  <si>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</si>
  <si>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</si>
  <si>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</si>
  <si>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</si>
  <si>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</si>
  <si>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</si>
  <si>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</si>
  <si>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</si>
  <si>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</si>
  <si>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</si>
  <si>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</si>
  <si>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</si>
  <si>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</si>
  <si>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</si>
  <si>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</si>
  <si>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</si>
  <si>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</si>
  <si>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</si>
  <si>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</si>
  <si>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</si>
  <si>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</si>
  <si>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</si>
  <si>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</si>
  <si>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</si>
  <si>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</si>
  <si>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</si>
  <si>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</si>
  <si>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</si>
  <si>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</si>
  <si>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</si>
  <si>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</si>
  <si>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</si>
  <si>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</si>
  <si>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</si>
  <si>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</si>
  <si>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</si>
  <si>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</si>
  <si>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</si>
  <si>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</si>
  <si>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</si>
  <si>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</si>
  <si>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</si>
  <si>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</si>
  <si>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</si>
  <si>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</si>
  <si>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</si>
  <si>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</si>
  <si>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</si>
  <si>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</si>
  <si>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</si>
  <si>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</si>
  <si>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</si>
  <si>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</si>
  <si>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</si>
  <si>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</si>
  <si>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</si>
  <si>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</si>
  <si>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</si>
  <si>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</si>
  <si>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</si>
  <si>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</si>
  <si>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</si>
  <si>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</si>
  <si>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</si>
  <si>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</si>
  <si>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</si>
  <si>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</si>
  <si>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</si>
  <si>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</si>
  <si>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</si>
  <si>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</si>
  <si>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</si>
  <si>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</si>
  <si>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</si>
  <si>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</si>
  <si>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</si>
  <si>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</si>
  <si>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</si>
  <si>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</si>
  <si>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</si>
  <si>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</si>
  <si>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</si>
  <si>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</si>
  <si>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</si>
  <si>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</si>
  <si>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</si>
  <si>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</si>
  <si>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</si>
  <si>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</si>
  <si>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</si>
  <si>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</si>
  <si>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</si>
  <si>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</si>
  <si>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</si>
  <si>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</si>
  <si>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</si>
  <si>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</si>
  <si>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</si>
  <si>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</si>
  <si>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</si>
  <si>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</si>
  <si>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</si>
  <si>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</si>
  <si>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</si>
  <si>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</si>
  <si>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</si>
  <si>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</si>
  <si>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</si>
  <si>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</si>
  <si>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</si>
  <si>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</si>
  <si>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</si>
  <si>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</si>
  <si>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</si>
  <si>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</si>
  <si>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</si>
  <si>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</si>
  <si>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</si>
  <si>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</si>
  <si>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</si>
  <si>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</si>
  <si>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</si>
  <si>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</si>
  <si>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</si>
  <si>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</si>
  <si>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</si>
  <si>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</si>
  <si>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</si>
  <si>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</si>
  <si>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</si>
  <si>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</si>
  <si>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</si>
  <si>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</si>
  <si>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</si>
  <si>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</si>
  <si>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</si>
  <si>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</si>
  <si>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</si>
  <si>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</si>
  <si>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</si>
  <si>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</si>
  <si>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</si>
  <si>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</si>
  <si>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</si>
  <si>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</si>
  <si>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</si>
  <si>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</si>
  <si>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</si>
  <si>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</si>
  <si>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</si>
  <si>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</si>
  <si>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</si>
  <si>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</si>
  <si>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</si>
  <si>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</si>
  <si>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</si>
  <si>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</si>
  <si>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</si>
  <si>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</si>
  <si>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</si>
  <si>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</si>
  <si>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</si>
  <si>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</si>
  <si>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</si>
  <si>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</si>
  <si>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</si>
  <si>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</si>
  <si>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</si>
  <si>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</si>
  <si>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</si>
  <si>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</si>
  <si>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</si>
  <si>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</si>
  <si>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</si>
  <si>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</si>
  <si>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</si>
  <si>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</si>
  <si>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</si>
  <si>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</si>
  <si>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</si>
  <si>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</si>
  <si>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</si>
  <si>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</si>
  <si>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</si>
  <si>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</si>
  <si>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</si>
  <si>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</si>
  <si>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</si>
  <si>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</si>
  <si>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</si>
  <si>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</si>
  <si>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</si>
  <si>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</si>
  <si>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</si>
  <si>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</si>
  <si>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</si>
  <si>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</si>
  <si>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</si>
  <si>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</si>
  <si>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</si>
  <si>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</si>
  <si>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</si>
  <si>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</si>
  <si>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</si>
  <si>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</si>
  <si>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</si>
  <si>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</si>
  <si>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</si>
  <si>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</si>
  <si>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</si>
  <si>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</si>
  <si>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</si>
  <si>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</si>
  <si>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</si>
  <si>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</si>
  <si>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</si>
  <si>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</si>
  <si>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</si>
  <si>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</si>
  <si>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</si>
  <si>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</si>
  <si>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</si>
  <si>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</si>
  <si>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</si>
  <si>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</si>
  <si>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</si>
  <si>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</si>
  <si>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</si>
  <si>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</si>
  <si>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</si>
  <si>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</si>
  <si>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</si>
  <si>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</si>
  <si>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</si>
  <si>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</si>
  <si>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</si>
  <si>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</si>
  <si>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</si>
  <si>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</si>
  <si>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</si>
  <si>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</si>
  <si>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</si>
  <si>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</si>
  <si>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</si>
  <si>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</si>
  <si>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</si>
  <si>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</si>
  <si>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</si>
  <si>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</si>
  <si>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</si>
  <si>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</si>
  <si>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</si>
  <si>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</si>
  <si>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</si>
  <si>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</si>
  <si>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</si>
  <si>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</si>
  <si>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</si>
  <si>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</si>
  <si>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</si>
  <si>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</si>
  <si>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</si>
  <si>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</si>
  <si>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</si>
  <si>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</si>
  <si>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</si>
  <si>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</si>
  <si>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</si>
  <si>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</si>
  <si>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</si>
  <si>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</si>
  <si>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</si>
  <si>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</si>
  <si>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</si>
  <si>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</si>
  <si>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</si>
  <si>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</si>
  <si>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</si>
  <si>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</si>
  <si>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</si>
  <si>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</si>
  <si>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</si>
  <si>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</si>
  <si>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</si>
  <si>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</si>
  <si>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</si>
  <si>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</si>
  <si>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</si>
  <si>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</si>
  <si>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</si>
  <si>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</si>
  <si>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</si>
  <si>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</si>
  <si>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</si>
  <si>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</si>
  <si>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</si>
  <si>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</si>
  <si>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</si>
  <si>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</si>
  <si>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</si>
  <si>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</si>
  <si>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</si>
  <si>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</si>
  <si>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</si>
  <si>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</si>
  <si>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</si>
  <si>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</si>
  <si>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</si>
  <si>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</si>
  <si>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</si>
  <si>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</si>
  <si>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</si>
  <si>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</si>
  <si>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</si>
  <si>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</si>
  <si>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</si>
  <si>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</si>
  <si>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</si>
  <si>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</si>
  <si>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</si>
  <si>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</si>
  <si>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</si>
  <si>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</si>
  <si>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</si>
  <si>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</si>
  <si>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</si>
  <si>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</si>
  <si>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</si>
  <si>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</si>
  <si>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</si>
  <si>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</si>
  <si>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</si>
  <si>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</si>
  <si>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</si>
  <si>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</si>
  <si>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</si>
  <si>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</si>
  <si>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</si>
  <si>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</si>
  <si>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</si>
  <si>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</si>
  <si>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</si>
  <si>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</si>
  <si>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</si>
  <si>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</si>
  <si>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</si>
  <si>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</si>
  <si>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</si>
  <si>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</si>
  <si>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</si>
  <si>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</si>
  <si>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</si>
  <si>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</si>
  <si>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</si>
  <si>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</si>
  <si>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</si>
  <si>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</si>
  <si>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</si>
  <si>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</si>
  <si>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</si>
  <si>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</si>
  <si>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</si>
  <si>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</si>
  <si>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</si>
  <si>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</si>
  <si>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</si>
  <si>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</si>
  <si>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</si>
  <si>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</si>
  <si>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</si>
  <si>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</si>
  <si>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</si>
  <si>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</si>
  <si>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</si>
  <si>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</si>
  <si>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</si>
  <si>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</si>
  <si>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</si>
  <si>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</si>
  <si>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</si>
  <si>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</si>
  <si>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</si>
  <si>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</si>
  <si>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</si>
  <si>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</si>
  <si>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</si>
  <si>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</si>
  <si>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</si>
  <si>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</si>
  <si>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</si>
  <si>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</si>
  <si>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</si>
  <si>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</si>
  <si>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</si>
  <si>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</si>
  <si>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</si>
  <si>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</si>
  <si>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</si>
  <si>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</si>
  <si>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</si>
  <si>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</si>
  <si>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</si>
  <si>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</si>
  <si>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</si>
  <si>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</si>
  <si>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</si>
  <si>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</si>
  <si>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</si>
  <si>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</si>
  <si>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</si>
  <si>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</si>
  <si>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</si>
  <si>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</si>
  <si>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</si>
  <si>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</si>
  <si>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</si>
  <si>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</si>
  <si>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</si>
  <si>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</si>
  <si>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</si>
  <si>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</si>
  <si>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</si>
  <si>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</si>
  <si>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</si>
  <si>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</si>
  <si>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</si>
  <si>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</si>
  <si>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</si>
  <si>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</si>
  <si>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</si>
  <si>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</si>
  <si>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</si>
  <si>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</si>
  <si>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</si>
  <si>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</si>
  <si>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</si>
  <si>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</si>
  <si>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</si>
  <si>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</si>
  <si>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</si>
  <si>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</si>
  <si>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</si>
  <si>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</si>
  <si>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</si>
  <si>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</si>
  <si>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</si>
  <si>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</si>
  <si>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</si>
  <si>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</si>
  <si>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</si>
  <si>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</si>
  <si>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</si>
  <si>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</si>
  <si>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</si>
  <si>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</si>
  <si>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</si>
  <si>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</si>
  <si>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</si>
  <si>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</si>
  <si>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</si>
  <si>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</si>
  <si>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</si>
  <si>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</si>
  <si>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</si>
  <si>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</si>
  <si>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</si>
  <si>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</si>
  <si>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</si>
  <si>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</si>
  <si>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</si>
  <si>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</si>
  <si>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</si>
  <si>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</si>
  <si>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</si>
  <si>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</si>
  <si>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</si>
  <si>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</si>
  <si>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</si>
  <si>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</si>
  <si>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</si>
  <si>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</si>
  <si>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</si>
  <si>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</si>
  <si>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</si>
  <si>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</si>
  <si>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</si>
  <si>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</si>
  <si>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</si>
  <si>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</si>
  <si>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</si>
  <si>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</si>
  <si>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</si>
  <si>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</si>
  <si>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</si>
  <si>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</si>
  <si>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</si>
  <si>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</si>
  <si>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</si>
  <si>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</si>
  <si>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</si>
  <si>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</si>
  <si>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</si>
  <si>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</si>
  <si>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</si>
  <si>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</si>
  <si>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</si>
  <si>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</si>
  <si>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</si>
  <si>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</si>
  <si>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</si>
  <si>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</si>
  <si>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</si>
  <si>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</si>
  <si>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</si>
  <si>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</si>
  <si>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</si>
  <si>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</si>
  <si>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</si>
  <si>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</si>
  <si>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</si>
  <si>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</si>
  <si>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</si>
  <si>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</si>
  <si>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</si>
  <si>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</si>
  <si>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</si>
  <si>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</si>
  <si>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</si>
  <si>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</si>
  <si>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</si>
  <si>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</si>
  <si>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</si>
  <si>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</si>
  <si>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</si>
  <si>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</si>
  <si>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</si>
  <si>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</si>
  <si>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</si>
  <si>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</si>
  <si>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</si>
  <si>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</si>
  <si>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</si>
  <si>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</si>
  <si>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</si>
  <si>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</si>
  <si>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</si>
  <si>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</si>
  <si>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</si>
  <si>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</si>
  <si>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</si>
  <si>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</si>
  <si>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</si>
  <si>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</si>
  <si>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</si>
  <si>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</si>
  <si>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</si>
  <si>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</si>
  <si>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</si>
  <si>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</si>
  <si>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</si>
  <si>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</si>
  <si>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</si>
  <si>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</si>
  <si>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</si>
  <si>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</si>
  <si>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</si>
  <si>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</si>
  <si>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</si>
  <si>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</si>
  <si>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</si>
  <si>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</si>
  <si>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</si>
  <si>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</si>
  <si>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</si>
  <si>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</si>
  <si>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</si>
  <si>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</si>
  <si>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</si>
  <si>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</si>
  <si>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</si>
  <si>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</si>
  <si>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</si>
  <si>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</si>
  <si>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</si>
  <si>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</si>
  <si>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</si>
  <si>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</si>
  <si>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</si>
  <si>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</si>
  <si>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</si>
  <si>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</si>
  <si>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</si>
  <si>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</si>
  <si>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</si>
  <si>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</si>
  <si>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</si>
  <si>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</si>
  <si>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</si>
  <si>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</si>
  <si>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</si>
  <si>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</si>
  <si>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</si>
  <si>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</si>
  <si>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</si>
  <si>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</si>
  <si>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</si>
  <si>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</si>
  <si>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</si>
  <si>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</si>
  <si>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</si>
  <si>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</si>
  <si>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</si>
  <si>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</si>
  <si>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</si>
  <si>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</si>
  <si>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</si>
  <si>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</si>
  <si>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</si>
  <si>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</si>
  <si>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</si>
  <si>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</si>
  <si>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</si>
  <si>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</si>
  <si>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</si>
  <si>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</si>
  <si>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</si>
  <si>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</si>
  <si>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</si>
  <si>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</si>
  <si>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</si>
  <si>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</si>
  <si>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</si>
  <si>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</si>
  <si>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</si>
  <si>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</si>
  <si>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</si>
  <si>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</si>
  <si>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</si>
  <si>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</si>
  <si>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</si>
  <si>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</si>
  <si>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</si>
  <si>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</si>
  <si>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</si>
  <si>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</si>
  <si>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</si>
  <si>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</si>
  <si>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</si>
  <si>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</si>
  <si>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</si>
  <si>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</si>
  <si>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</si>
  <si>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</si>
  <si>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</si>
  <si>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</si>
  <si>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</si>
  <si>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</si>
  <si>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</si>
  <si>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</si>
  <si>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</si>
  <si>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</si>
  <si>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</si>
  <si>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</si>
  <si>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</si>
  <si>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</si>
  <si>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</si>
  <si>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</si>
  <si>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</si>
  <si>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</si>
  <si>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</si>
  <si>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</si>
  <si>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</si>
  <si>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</si>
  <si>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</si>
  <si>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</si>
  <si>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</si>
  <si>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</si>
  <si>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</si>
  <si>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</si>
  <si>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</si>
  <si>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</si>
  <si>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</si>
  <si>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</si>
  <si>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</si>
  <si>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</si>
  <si>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</si>
  <si>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</si>
  <si>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</si>
  <si>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</si>
  <si>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</si>
  <si>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</si>
  <si>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</si>
  <si>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</si>
  <si>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</si>
  <si>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</si>
  <si>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</si>
  <si>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</si>
  <si>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</si>
  <si>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</si>
  <si>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</si>
  <si>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</si>
  <si>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</si>
  <si>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</si>
  <si>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</si>
  <si>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</si>
  <si>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</si>
  <si>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</si>
  <si>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</si>
  <si>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</si>
  <si>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</si>
  <si>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</si>
  <si>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</si>
  <si>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</si>
  <si>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</si>
  <si>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</si>
  <si>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</si>
  <si>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</si>
  <si>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</si>
  <si>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</si>
  <si>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</si>
  <si>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</si>
  <si>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</si>
  <si>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</si>
  <si>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</si>
  <si>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</si>
  <si>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</si>
  <si>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</si>
  <si>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</si>
  <si>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</si>
  <si>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</si>
  <si>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</si>
  <si>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</si>
  <si>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</si>
  <si>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</si>
  <si>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</si>
  <si>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</si>
  <si>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</si>
  <si>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</si>
  <si>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</si>
  <si>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</si>
  <si>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</si>
  <si>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</si>
  <si>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</si>
  <si>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</si>
  <si>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</si>
  <si>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</si>
  <si>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</si>
  <si>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</si>
  <si>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</si>
  <si>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</si>
  <si>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</si>
  <si>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</si>
  <si>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</si>
  <si>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</si>
  <si>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</si>
  <si>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</si>
  <si>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</si>
  <si>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</si>
  <si>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</si>
  <si>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</si>
  <si>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</si>
  <si>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</si>
  <si>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</si>
  <si>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</si>
  <si>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</si>
  <si>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</si>
  <si>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</si>
  <si>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</si>
  <si>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</si>
  <si>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</si>
  <si>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</si>
  <si>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</si>
  <si>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</si>
  <si>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</si>
  <si>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</si>
  <si>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</si>
  <si>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</si>
  <si>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</si>
  <si>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</si>
  <si>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</si>
  <si>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</si>
  <si>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</si>
  <si>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</si>
  <si>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</si>
  <si>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</si>
  <si>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</si>
  <si>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</si>
  <si>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</si>
  <si>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</si>
  <si>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</si>
  <si>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</si>
  <si>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</si>
  <si>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</si>
  <si>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</si>
  <si>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</si>
  <si>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</si>
  <si>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</si>
  <si>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</si>
  <si>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</si>
  <si>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</si>
  <si>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</si>
  <si>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</si>
  <si>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</si>
  <si>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</si>
  <si>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</si>
  <si>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</si>
  <si>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</si>
  <si>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</si>
  <si>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</si>
  <si>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</si>
  <si>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</si>
  <si>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</si>
  <si>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</si>
  <si>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</si>
  <si>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</si>
  <si>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</si>
  <si>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</si>
  <si>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</si>
  <si>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</si>
  <si>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</si>
  <si>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</si>
  <si>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</si>
  <si>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</si>
  <si>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</si>
  <si>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</si>
  <si>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</si>
  <si>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</si>
  <si>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</si>
  <si>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</si>
  <si>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</si>
  <si>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</si>
  <si>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</si>
  <si>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</si>
  <si>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</si>
  <si>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</si>
  <si>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</si>
  <si>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</si>
  <si>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</si>
  <si>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</si>
  <si>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</si>
  <si>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</si>
  <si>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</si>
  <si>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</si>
  <si>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</si>
  <si>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</si>
  <si>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</si>
  <si>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</si>
  <si>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</si>
  <si>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</si>
  <si>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</si>
  <si>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</si>
  <si>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</si>
  <si>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</si>
  <si>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</si>
  <si>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</si>
  <si>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</si>
  <si>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</si>
  <si>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</si>
  <si>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</si>
  <si>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</si>
  <si>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</si>
  <si>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</si>
  <si>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</si>
  <si>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</si>
  <si>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</si>
  <si>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</si>
  <si>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</si>
  <si>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</si>
  <si>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</si>
  <si>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</si>
  <si>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</si>
  <si>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</si>
  <si>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</si>
  <si>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</si>
  <si>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</si>
  <si>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</si>
  <si>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</si>
  <si>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</si>
  <si>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</si>
  <si>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</si>
  <si>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</si>
  <si>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</si>
  <si>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</si>
  <si>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</si>
  <si>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</si>
  <si>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</si>
  <si>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</si>
  <si>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</si>
  <si>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</si>
  <si>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</si>
  <si>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</si>
  <si>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</si>
  <si>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</si>
  <si>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</si>
  <si>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</si>
  <si>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</si>
  <si>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</si>
  <si>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</si>
  <si>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</si>
  <si>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</si>
  <si>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</si>
  <si>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</si>
  <si>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</si>
  <si>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</si>
  <si>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</si>
  <si>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</si>
  <si>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</si>
  <si>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</si>
  <si>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</si>
  <si>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</si>
  <si>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</si>
  <si>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</si>
  <si>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</si>
  <si>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</si>
  <si>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</si>
  <si>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</si>
  <si>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</si>
  <si>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</si>
  <si>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</si>
  <si>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</si>
  <si>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</si>
  <si>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</si>
  <si>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</si>
  <si>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</si>
  <si>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</si>
  <si>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</si>
  <si>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</si>
  <si>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</si>
  <si>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</si>
  <si>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</si>
  <si>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</si>
  <si>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</si>
  <si>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</si>
  <si>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</si>
  <si>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</si>
  <si>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</si>
  <si>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</si>
  <si>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</si>
  <si>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</si>
  <si>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</si>
  <si>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</si>
  <si>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</si>
  <si>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</si>
  <si>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</si>
  <si>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</si>
  <si>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</si>
  <si>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</si>
  <si>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</si>
  <si>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</si>
  <si>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</si>
  <si>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</si>
  <si>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</si>
  <si>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</si>
  <si>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</si>
  <si>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</si>
  <si>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</si>
  <si>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</si>
  <si>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</si>
  <si>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</si>
  <si>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</si>
  <si>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</si>
  <si>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</si>
  <si>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</si>
  <si>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</si>
  <si>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</si>
  <si>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</si>
  <si>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</si>
  <si>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</si>
  <si>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</si>
  <si>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</si>
  <si>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</si>
  <si>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</si>
  <si>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</si>
  <si>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</si>
  <si>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</si>
  <si>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</si>
  <si>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</si>
  <si>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</si>
  <si>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</si>
  <si>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</si>
  <si>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</si>
  <si>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</si>
  <si>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</si>
  <si>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</si>
  <si>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</si>
  <si>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</si>
  <si>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</si>
  <si>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</si>
  <si>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</si>
  <si>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</si>
  <si>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</si>
  <si>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</si>
  <si>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</si>
  <si>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</si>
  <si>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</si>
  <si>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</si>
  <si>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</si>
  <si>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</si>
  <si>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</si>
  <si>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</si>
  <si>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</si>
  <si>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</si>
  <si>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</si>
  <si>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</si>
  <si>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</si>
  <si>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</si>
  <si>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</si>
  <si>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</si>
  <si>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</si>
  <si>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</si>
  <si>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</si>
  <si>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</si>
  <si>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</si>
  <si>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</si>
  <si>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</si>
  <si>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</si>
  <si>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</si>
  <si>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</si>
  <si>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</si>
  <si>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</si>
  <si>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</si>
  <si>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</si>
  <si>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</si>
  <si>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</si>
  <si>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</si>
  <si>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</si>
  <si>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</si>
  <si>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</si>
  <si>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</si>
  <si>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</si>
  <si>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</si>
  <si>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</si>
  <si>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</si>
  <si>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</si>
  <si>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</si>
  <si>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</si>
  <si>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</si>
  <si>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</si>
  <si>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</si>
  <si>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</si>
  <si>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</si>
  <si>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</si>
  <si>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</si>
  <si>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</si>
  <si>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</si>
  <si>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</si>
  <si>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</si>
  <si>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</si>
  <si>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</si>
  <si>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</si>
  <si>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</si>
  <si>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</si>
  <si>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</si>
  <si>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</si>
  <si>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</si>
  <si>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</si>
  <si>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</si>
  <si>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</si>
  <si>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</si>
  <si>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</si>
  <si>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</si>
  <si>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</si>
  <si>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</si>
  <si>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</si>
  <si>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</si>
  <si>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</si>
  <si>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</si>
  <si>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</si>
  <si>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</si>
  <si>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</si>
  <si>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</si>
  <si>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</si>
  <si>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</si>
  <si>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</si>
  <si>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</si>
  <si>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</si>
  <si>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</si>
  <si>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</si>
  <si>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</si>
  <si>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</si>
  <si>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</si>
  <si>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</si>
  <si>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</si>
  <si>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</si>
  <si>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</si>
  <si>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</si>
  <si>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</si>
  <si>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</si>
  <si>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</si>
  <si>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</si>
  <si>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</si>
  <si>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</si>
  <si>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</si>
  <si>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</si>
  <si>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</si>
  <si>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</si>
  <si>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</si>
  <si>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</si>
  <si>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</si>
  <si>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</si>
  <si>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</si>
  <si>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</si>
  <si>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</si>
  <si>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</si>
  <si>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</si>
  <si>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</si>
  <si>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</si>
  <si>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</si>
  <si>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</si>
  <si>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</si>
  <si>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</si>
  <si>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</si>
  <si>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</si>
  <si>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</si>
  <si>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</si>
  <si>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</si>
  <si>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</si>
  <si>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</si>
  <si>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</si>
  <si>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</si>
  <si>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</si>
  <si>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</si>
  <si>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</si>
  <si>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</si>
  <si>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</si>
  <si>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</si>
  <si>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</si>
  <si>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</si>
  <si>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</si>
  <si>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</si>
  <si>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</si>
  <si>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</si>
  <si>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</si>
  <si>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</si>
  <si>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</si>
  <si>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</si>
  <si>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</si>
  <si>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</si>
  <si>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</si>
  <si>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</si>
  <si>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</si>
  <si>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</si>
  <si>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</si>
  <si>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</si>
  <si>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</si>
  <si>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</si>
  <si>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</si>
  <si>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</si>
  <si>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</si>
  <si>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</si>
  <si>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</si>
  <si>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</si>
  <si>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</si>
  <si>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</si>
  <si>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</si>
  <si>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</si>
  <si>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</si>
  <si>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</si>
  <si>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</si>
  <si>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</si>
  <si>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</si>
  <si>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</si>
  <si>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</si>
  <si>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</si>
  <si>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</si>
  <si>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</si>
  <si>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</si>
  <si>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</si>
  <si>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</si>
  <si>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</si>
  <si>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</si>
  <si>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</si>
  <si>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</si>
  <si>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</si>
  <si>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</si>
  <si>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</si>
  <si>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</si>
  <si>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</si>
  <si>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</si>
  <si>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</si>
  <si>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</si>
  <si>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</si>
  <si>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</si>
  <si>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</si>
  <si>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</si>
  <si>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</si>
  <si>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</si>
  <si>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</si>
  <si>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</si>
  <si>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</si>
  <si>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</si>
  <si>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</si>
  <si>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</si>
  <si>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</si>
  <si>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</si>
  <si>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</si>
  <si>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</si>
  <si>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</si>
  <si>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</si>
  <si>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</si>
  <si>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</si>
  <si>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</si>
  <si>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</si>
  <si>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</si>
  <si>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</si>
  <si>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</si>
  <si>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</si>
  <si>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</si>
  <si>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</si>
  <si>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</si>
  <si>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</si>
  <si>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</si>
  <si>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</si>
  <si>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</si>
  <si>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</si>
  <si>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</si>
  <si>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</si>
  <si>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</si>
  <si>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</si>
  <si>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</si>
  <si>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</si>
  <si>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</si>
  <si>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</si>
  <si>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</si>
  <si>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</si>
  <si>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</si>
  <si>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</si>
  <si>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</si>
  <si>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</si>
  <si>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</si>
  <si>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</si>
  <si>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</si>
  <si>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</si>
  <si>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</si>
  <si>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</si>
  <si>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</si>
  <si>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</si>
  <si>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</si>
  <si>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</si>
  <si>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</si>
  <si>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</si>
  <si>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</si>
  <si>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</si>
  <si>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</si>
  <si>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</si>
  <si>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</si>
  <si>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</si>
  <si>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</si>
  <si>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</si>
  <si>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</si>
  <si>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</si>
  <si>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</si>
  <si>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</si>
  <si>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</si>
  <si>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</si>
  <si>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</si>
  <si>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</si>
  <si>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</si>
  <si>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</si>
  <si>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</si>
  <si>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</si>
  <si>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</si>
  <si>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</si>
  <si>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</si>
  <si>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</si>
  <si>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</si>
  <si>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</si>
  <si>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</si>
  <si>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</si>
  <si>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</si>
  <si>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</si>
  <si>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</si>
  <si>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</si>
  <si>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</si>
  <si>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</si>
  <si>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</si>
  <si>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</si>
  <si>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</si>
  <si>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</si>
  <si>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</si>
  <si>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</si>
  <si>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</si>
  <si>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</si>
  <si>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</si>
  <si>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</si>
  <si>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</si>
  <si>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</si>
  <si>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</si>
  <si>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</si>
  <si>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</si>
  <si>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</si>
  <si>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</si>
  <si>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</si>
  <si>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</si>
  <si>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</si>
  <si>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</si>
  <si>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</si>
  <si>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</si>
  <si>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</si>
  <si>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</si>
  <si>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</si>
  <si>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</si>
  <si>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</si>
  <si>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</si>
  <si>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</si>
  <si>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</si>
  <si>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</si>
  <si>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</si>
  <si>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</si>
  <si>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</si>
  <si>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</si>
  <si>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</si>
  <si>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</si>
  <si>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</si>
  <si>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</si>
  <si>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</si>
  <si>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</si>
  <si>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</si>
  <si>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</si>
  <si>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</si>
  <si>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</si>
  <si>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</si>
  <si>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</si>
  <si>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</si>
  <si>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</si>
  <si>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</si>
  <si>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</si>
  <si>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</si>
  <si>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</si>
  <si>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</si>
  <si>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</si>
  <si>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</si>
  <si>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</si>
  <si>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</si>
  <si>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</si>
  <si>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</si>
  <si>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</si>
  <si>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</si>
  <si>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</si>
  <si>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</si>
  <si>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</si>
  <si>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</si>
  <si>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</si>
  <si>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</si>
  <si>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</si>
  <si>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</si>
  <si>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</si>
  <si>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</si>
  <si>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</si>
  <si>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</si>
  <si>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</si>
  <si>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</si>
  <si>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</si>
  <si>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</si>
  <si>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</si>
  <si>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</si>
  <si>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</si>
  <si>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</si>
  <si>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</si>
  <si>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</si>
  <si>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</si>
  <si>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</si>
  <si>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</si>
  <si>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</si>
  <si>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</si>
  <si>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</si>
  <si>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</si>
  <si>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</si>
  <si>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</si>
  <si>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</si>
  <si>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</si>
  <si>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</si>
  <si>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</si>
  <si>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</si>
  <si>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</si>
  <si>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</si>
  <si>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</si>
  <si>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</si>
  <si>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</si>
  <si>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</si>
  <si>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</si>
  <si>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</si>
  <si>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</si>
  <si>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</si>
  <si>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</si>
  <si>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</si>
  <si>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</si>
  <si>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</si>
  <si>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</si>
  <si>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</si>
  <si>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</si>
  <si>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</si>
  <si>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</si>
  <si>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</si>
  <si>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</si>
  <si>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</si>
  <si>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</si>
  <si>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</si>
  <si>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</si>
  <si>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</si>
  <si>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</si>
  <si>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</si>
  <si>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</si>
  <si>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</si>
  <si>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</si>
  <si>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</si>
  <si>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</si>
  <si>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</si>
  <si>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</si>
  <si>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</si>
  <si>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</si>
  <si>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</si>
  <si>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</si>
  <si>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</si>
  <si>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</si>
  <si>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</si>
  <si>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</si>
  <si>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</si>
  <si>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</si>
  <si>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</si>
  <si>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</si>
  <si>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</si>
  <si>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</si>
  <si>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</si>
  <si>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</si>
  <si>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</si>
  <si>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</si>
  <si>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</si>
  <si>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</si>
  <si>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</si>
  <si>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</si>
  <si>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</si>
  <si>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</si>
  <si>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</si>
  <si>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</si>
  <si>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</si>
  <si>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</si>
  <si>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</si>
  <si>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</si>
  <si>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</si>
  <si>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</si>
  <si>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</si>
  <si>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</si>
  <si>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</si>
  <si>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</si>
  <si>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</si>
  <si>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</si>
  <si>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</si>
  <si>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</si>
  <si>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</si>
  <si>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</si>
  <si>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</si>
  <si>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</si>
  <si>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</si>
  <si>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</si>
  <si>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</si>
  <si>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</si>
  <si>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</si>
  <si>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</si>
  <si>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</si>
  <si>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</si>
  <si>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</si>
  <si>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</si>
  <si>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</si>
  <si>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</si>
  <si>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</si>
  <si>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</si>
  <si>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</si>
  <si>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</si>
  <si>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</si>
  <si>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</si>
  <si>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</si>
  <si>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</si>
  <si>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</si>
  <si>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</si>
  <si>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</si>
  <si>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</si>
  <si>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</si>
  <si>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</si>
  <si>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</si>
  <si>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</si>
  <si>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</si>
  <si>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</si>
  <si>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</si>
  <si>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</si>
  <si>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</si>
  <si>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</si>
  <si>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</si>
  <si>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</si>
  <si>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</si>
  <si>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</si>
  <si>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</si>
  <si>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</si>
  <si>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</si>
  <si>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</si>
  <si>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</si>
  <si>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</si>
  <si>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</si>
  <si>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</si>
  <si>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</si>
  <si>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</si>
  <si>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</si>
  <si>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</si>
  <si>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</si>
  <si>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</si>
  <si>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</si>
  <si>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</si>
  <si>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</si>
  <si>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</si>
  <si>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</si>
  <si>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</si>
  <si>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</si>
  <si>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</si>
  <si>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</si>
  <si>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</si>
  <si>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</si>
  <si>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</si>
  <si>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</si>
  <si>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</si>
  <si>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</si>
  <si>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</si>
  <si>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</si>
  <si>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</si>
  <si>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</si>
  <si>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</si>
  <si>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</si>
  <si>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</si>
  <si>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</si>
  <si>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</si>
  <si>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</si>
  <si>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</si>
  <si>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</si>
  <si>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</si>
  <si>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</si>
  <si>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</si>
  <si>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</si>
  <si>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</si>
  <si>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</si>
  <si>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</si>
  <si>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</si>
  <si>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</si>
  <si>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</si>
  <si>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</si>
  <si>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</si>
  <si>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</si>
  <si>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</si>
  <si>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</si>
  <si>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</si>
  <si>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</si>
  <si>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</si>
  <si>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</si>
  <si>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</si>
  <si>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</si>
  <si>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</si>
  <si>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</si>
  <si>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</si>
  <si>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</si>
  <si>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</si>
  <si>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</si>
  <si>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</si>
  <si>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</si>
  <si>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</si>
  <si>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</si>
  <si>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</si>
  <si>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</si>
  <si>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</si>
  <si>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</si>
  <si>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</si>
  <si>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</si>
  <si>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</si>
  <si>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</si>
  <si>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</si>
  <si>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</si>
  <si>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</si>
  <si>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</si>
  <si>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</si>
  <si>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</si>
  <si>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</si>
  <si>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</si>
  <si>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</si>
  <si>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</si>
  <si>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</si>
  <si>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</si>
  <si>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</si>
  <si>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</si>
  <si>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</si>
  <si>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</si>
  <si>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</si>
  <si>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</si>
  <si>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</si>
  <si>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</si>
  <si>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</si>
  <si>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</si>
  <si>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</si>
  <si>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</si>
  <si>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</si>
  <si>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</si>
  <si>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</si>
  <si>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</si>
  <si>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</si>
  <si>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</si>
  <si>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</si>
  <si>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</si>
  <si>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</si>
  <si>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</si>
  <si>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</si>
  <si>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</si>
  <si>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</si>
  <si>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</si>
  <si>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</si>
  <si>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</si>
  <si>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</si>
  <si>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</si>
  <si>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</si>
  <si>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</si>
  <si>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</si>
  <si>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</si>
  <si>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</si>
  <si>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</si>
  <si>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</si>
  <si>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</si>
  <si>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</si>
  <si>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</si>
  <si>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</si>
  <si>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</si>
  <si>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</si>
  <si>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</si>
  <si>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</si>
  <si>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</si>
  <si>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</si>
  <si>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</si>
  <si>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</si>
  <si>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</si>
  <si>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</si>
  <si>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</si>
  <si>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</si>
  <si>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</si>
  <si>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</si>
  <si>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</si>
  <si>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</si>
  <si>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</si>
  <si>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</si>
  <si>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</si>
  <si>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</si>
  <si>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</si>
  <si>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</si>
  <si>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</si>
  <si>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</si>
  <si>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</si>
  <si>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</si>
  <si>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</si>
  <si>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</si>
  <si>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</si>
  <si>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</si>
  <si>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</si>
  <si>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</si>
  <si>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</si>
  <si>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</si>
  <si>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</si>
  <si>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</si>
  <si>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</si>
  <si>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</si>
  <si>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</si>
  <si>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</si>
  <si>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</si>
  <si>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</si>
  <si>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</si>
  <si>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</si>
  <si>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</si>
  <si>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</si>
  <si>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</si>
  <si>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</si>
  <si>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</si>
  <si>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</si>
  <si>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</si>
  <si>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</si>
  <si>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</si>
  <si>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</si>
  <si>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</si>
  <si>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</si>
  <si>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</si>
  <si>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</si>
  <si>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</si>
  <si>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</si>
  <si>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</si>
  <si>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</si>
  <si>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</si>
  <si>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</si>
  <si>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</si>
  <si>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</si>
  <si>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</si>
  <si>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</si>
  <si>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</si>
  <si>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</si>
  <si>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</si>
  <si>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</si>
  <si>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</si>
  <si>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</si>
  <si>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</si>
  <si>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</si>
  <si>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</si>
  <si>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</si>
  <si>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</si>
  <si>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</si>
  <si>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</si>
  <si>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</si>
  <si>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</si>
  <si>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</si>
  <si>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</si>
  <si>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</si>
  <si>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</si>
  <si>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</si>
  <si>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</si>
  <si>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</si>
  <si>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</si>
  <si>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</si>
  <si>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</si>
  <si>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</si>
  <si>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</si>
  <si>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</si>
  <si>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</si>
  <si>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</si>
  <si>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</si>
  <si>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</si>
  <si>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</si>
  <si>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</si>
  <si>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</si>
  <si>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</si>
  <si>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</si>
  <si>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</si>
  <si>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</si>
  <si>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</si>
  <si>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</si>
  <si>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</si>
  <si>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</si>
  <si>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</si>
  <si>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</si>
  <si>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</si>
  <si>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</si>
  <si>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</si>
  <si>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</si>
  <si>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</si>
  <si>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</si>
  <si>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</si>
  <si>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</si>
  <si>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</si>
  <si>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</si>
  <si>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</si>
  <si>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</si>
  <si>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</si>
  <si>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</si>
  <si>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</si>
  <si>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</si>
  <si>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</si>
  <si>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</si>
  <si>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</si>
  <si>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</si>
  <si>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</si>
  <si>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</si>
  <si>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</si>
  <si>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</si>
  <si>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</si>
  <si>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</si>
  <si>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</si>
  <si>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</si>
  <si>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</si>
  <si>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</si>
  <si>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</si>
  <si>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</si>
  <si>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</si>
  <si>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</si>
  <si>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</si>
  <si>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</si>
  <si>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</si>
  <si>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</si>
  <si>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</si>
  <si>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</si>
  <si>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</si>
  <si>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</si>
  <si>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</si>
  <si>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</si>
  <si>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</si>
  <si>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</si>
  <si>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</si>
  <si>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</si>
  <si>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</si>
  <si>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</si>
  <si>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</si>
  <si>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</si>
  <si>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</si>
  <si>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</si>
  <si>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</si>
  <si>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</si>
  <si>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</si>
  <si>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</si>
  <si>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</si>
  <si>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</si>
  <si>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</si>
  <si>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</si>
  <si>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</si>
  <si>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</si>
  <si>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</si>
  <si>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</si>
  <si>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</si>
  <si>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</si>
  <si>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</si>
  <si>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</si>
  <si>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</si>
  <si>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</si>
  <si>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</si>
  <si>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</si>
  <si>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</si>
  <si>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</si>
  <si>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</si>
  <si>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</si>
  <si>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</si>
  <si>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</si>
  <si>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</si>
  <si>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</si>
  <si>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</si>
  <si>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</si>
  <si>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</si>
  <si>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</si>
  <si>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</si>
  <si>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</si>
  <si>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</si>
  <si>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</si>
  <si>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</si>
  <si>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</si>
  <si>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</si>
  <si>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</si>
  <si>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</si>
  <si>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</si>
  <si>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</si>
  <si>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</si>
  <si>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</si>
  <si>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</si>
  <si>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</si>
  <si>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</si>
  <si>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</si>
  <si>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</si>
  <si>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</si>
  <si>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</si>
  <si>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</si>
  <si>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</si>
  <si>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</si>
  <si>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</si>
  <si>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</si>
  <si>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</si>
  <si>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</si>
  <si>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</si>
  <si>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</si>
  <si>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</si>
  <si>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</si>
  <si>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</si>
  <si>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</si>
  <si>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</si>
  <si>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</si>
  <si>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</si>
  <si>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</si>
  <si>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</si>
  <si>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</si>
  <si>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</si>
  <si>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</si>
  <si>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</si>
  <si>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</si>
  <si>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</si>
  <si>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</si>
  <si>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</si>
  <si>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</si>
  <si>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</si>
  <si>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</si>
  <si>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</si>
  <si>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</si>
  <si>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</si>
  <si>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</si>
  <si>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</si>
  <si>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</si>
  <si>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</si>
  <si>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</si>
  <si>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</si>
  <si>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</si>
  <si>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</si>
  <si>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</si>
  <si>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</si>
  <si>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</si>
  <si>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</si>
  <si>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</si>
  <si>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</si>
  <si>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</si>
  <si>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</si>
  <si>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</si>
  <si>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</si>
  <si>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</si>
  <si>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</si>
  <si>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</si>
  <si>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</si>
  <si>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</si>
  <si>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</si>
  <si>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</si>
  <si>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</si>
  <si>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</si>
  <si>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</si>
  <si>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</si>
  <si>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</si>
  <si>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</si>
  <si>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</si>
  <si>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</si>
  <si>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</si>
  <si>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</si>
  <si>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</si>
  <si>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</si>
  <si>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</si>
  <si>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</si>
  <si>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</si>
  <si>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</si>
  <si>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</si>
  <si>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</si>
  <si>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</si>
  <si>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</si>
  <si>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</si>
  <si>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</si>
  <si>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</si>
  <si>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</si>
  <si>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</si>
  <si>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</si>
  <si>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</si>
  <si>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</si>
  <si>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</si>
  <si>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</si>
  <si>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</si>
  <si>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</si>
  <si>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</si>
  <si>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</si>
  <si>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</si>
  <si>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</si>
  <si>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</si>
  <si>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</si>
  <si>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</si>
  <si>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</si>
  <si>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</si>
  <si>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</si>
  <si>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</si>
  <si>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</si>
  <si>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</si>
  <si>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</si>
  <si>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</si>
  <si>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</si>
  <si>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</si>
  <si>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</si>
  <si>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</si>
  <si>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</si>
  <si>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</si>
  <si>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</si>
  <si>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</si>
  <si>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</si>
  <si>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</si>
  <si>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</si>
  <si>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</si>
  <si>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</si>
  <si>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</si>
  <si>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</si>
  <si>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</si>
  <si>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</si>
  <si>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</si>
  <si>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</si>
  <si>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</si>
  <si>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</si>
  <si>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</si>
  <si>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</si>
  <si>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</si>
  <si>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</si>
  <si>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</si>
  <si>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</si>
  <si>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</si>
  <si>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</si>
  <si>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</si>
  <si>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</si>
  <si>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</si>
  <si>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</si>
  <si>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</si>
  <si>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</si>
  <si>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</si>
  <si>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</si>
  <si>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</si>
  <si>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</si>
  <si>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</si>
  <si>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</si>
  <si>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</si>
  <si>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</si>
  <si>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</si>
  <si>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</si>
  <si>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</si>
  <si>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</si>
  <si>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</si>
  <si>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</si>
  <si>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</si>
  <si>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</si>
  <si>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</si>
  <si>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</si>
  <si>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</si>
  <si>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</si>
  <si>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</si>
  <si>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</si>
  <si>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</si>
  <si>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</si>
  <si>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</si>
  <si>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</si>
  <si>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</si>
  <si>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</si>
  <si>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</si>
  <si>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</si>
  <si>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</si>
  <si>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</si>
  <si>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</si>
  <si>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</si>
  <si>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</si>
  <si>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</si>
  <si>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</si>
  <si>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</si>
  <si>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</si>
  <si>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</si>
  <si>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</si>
  <si>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</si>
  <si>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</si>
  <si>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</si>
  <si>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</si>
  <si>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</si>
  <si>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</si>
  <si>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</si>
  <si>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</si>
  <si>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</si>
  <si>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</si>
  <si>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</si>
  <si>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</si>
  <si>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</si>
  <si>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</si>
  <si>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</si>
  <si>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</si>
  <si>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</si>
  <si>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</si>
  <si>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</si>
  <si>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</si>
  <si>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</si>
  <si>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</si>
  <si>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</si>
  <si>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</si>
  <si>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</si>
  <si>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</si>
  <si>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</si>
  <si>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</si>
  <si>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</si>
  <si>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</si>
  <si>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</si>
  <si>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</si>
  <si>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</si>
  <si>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</si>
  <si>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</si>
  <si>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</si>
  <si>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</si>
  <si>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</si>
  <si>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</si>
  <si>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</si>
  <si>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</si>
  <si>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</si>
  <si>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</si>
  <si>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</si>
  <si>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</si>
  <si>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</si>
  <si>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</si>
  <si>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</si>
  <si>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</si>
  <si>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</si>
  <si>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</si>
  <si>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</si>
  <si>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</si>
  <si>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</si>
  <si>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</si>
  <si>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</si>
  <si>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</si>
  <si>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</si>
  <si>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</si>
  <si>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</si>
  <si>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</si>
  <si>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</si>
  <si>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</si>
  <si>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</si>
  <si>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</si>
  <si>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</si>
  <si>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</si>
  <si>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</si>
  <si>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</si>
  <si>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</si>
  <si>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</si>
  <si>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</si>
  <si>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</si>
  <si>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</si>
  <si>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</si>
  <si>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</si>
  <si>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</si>
  <si>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</si>
  <si>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</si>
  <si>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</si>
  <si>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</si>
  <si>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</si>
  <si>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</si>
  <si>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</si>
  <si>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</si>
  <si>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</si>
  <si>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</si>
  <si>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</si>
  <si>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</si>
  <si>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</si>
  <si>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</si>
  <si>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</si>
  <si>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</si>
  <si>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</si>
  <si>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</si>
  <si>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</si>
  <si>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</si>
  <si>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</si>
  <si>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</si>
  <si>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</si>
  <si>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</si>
  <si>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</si>
  <si>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</si>
  <si>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</si>
  <si>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</si>
  <si>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</si>
  <si>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</si>
  <si>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</si>
  <si>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</si>
  <si>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</si>
  <si>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</si>
  <si>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</si>
  <si>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</si>
  <si>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</si>
  <si>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</si>
  <si>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</si>
  <si>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</si>
  <si>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</si>
  <si>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</si>
  <si>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</si>
  <si>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</si>
  <si>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</si>
  <si>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</si>
  <si>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</si>
  <si>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</si>
  <si>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</si>
  <si>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</si>
  <si>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</si>
  <si>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</si>
  <si>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</si>
  <si>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</si>
  <si>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</si>
  <si>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</si>
  <si>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</si>
  <si>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</si>
  <si>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</si>
  <si>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</si>
  <si>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</si>
  <si>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</si>
  <si>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</si>
  <si>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</si>
  <si>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</si>
  <si>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</si>
  <si>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</si>
  <si>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</si>
  <si>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</si>
  <si>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</si>
  <si>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</si>
  <si>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</si>
  <si>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</si>
  <si>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</si>
  <si>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</si>
  <si>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</si>
  <si>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</si>
  <si>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</si>
  <si>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</si>
  <si>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</si>
  <si>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</si>
  <si>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</si>
  <si>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</si>
  <si>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</si>
  <si>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</si>
  <si>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</si>
  <si>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</si>
  <si>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</si>
  <si>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</si>
  <si>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</si>
  <si>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</si>
  <si>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</si>
  <si>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</si>
  <si>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</si>
  <si>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</si>
  <si>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</si>
  <si>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</si>
  <si>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</si>
  <si>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</si>
  <si>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</si>
  <si>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</si>
  <si>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</si>
  <si>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</si>
  <si>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</si>
  <si>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</si>
  <si>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</si>
  <si>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</si>
  <si>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</si>
  <si>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</si>
  <si>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</si>
  <si>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</si>
  <si>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</si>
  <si>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</si>
  <si>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</si>
  <si>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</si>
  <si>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</si>
  <si>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</si>
  <si>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</si>
  <si>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</si>
  <si>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</si>
  <si>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</si>
  <si>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</si>
  <si>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</si>
  <si>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</si>
  <si>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</si>
  <si>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</si>
  <si>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</si>
  <si>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</si>
  <si>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</si>
  <si>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</si>
  <si>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</si>
  <si>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</si>
  <si>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</si>
  <si>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</si>
  <si>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</si>
  <si>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</si>
  <si>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</si>
  <si>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</si>
  <si>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</si>
  <si>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</si>
  <si>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</si>
  <si>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</si>
  <si>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</si>
  <si>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</si>
  <si>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</si>
  <si>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</si>
  <si>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</si>
  <si>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</si>
  <si>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</si>
  <si>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</si>
  <si>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</si>
  <si>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</si>
  <si>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</si>
  <si>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</si>
  <si>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</si>
  <si>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</si>
  <si>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</si>
  <si>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</si>
  <si>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</si>
  <si>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</si>
  <si>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</si>
  <si>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</si>
  <si>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</si>
  <si>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</si>
  <si>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</si>
  <si>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</si>
  <si>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</si>
  <si>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</si>
  <si>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</si>
  <si>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</si>
  <si>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</si>
  <si>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</si>
  <si>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</si>
  <si>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</si>
  <si>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</si>
  <si>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</si>
  <si>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</si>
  <si>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</si>
  <si>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</si>
  <si>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</si>
  <si>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</si>
  <si>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</si>
  <si>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</si>
  <si>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</si>
  <si>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</si>
  <si>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</si>
  <si>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</si>
  <si>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</si>
  <si>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</si>
  <si>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</si>
  <si>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</si>
  <si>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</si>
  <si>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</si>
  <si>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</si>
  <si>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</si>
  <si>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</si>
  <si>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</si>
  <si>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</si>
  <si>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</si>
  <si>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</si>
  <si>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</si>
  <si>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</si>
  <si>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</si>
  <si>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</si>
  <si>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</si>
  <si>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</si>
  <si>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</si>
  <si>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</si>
  <si>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</si>
  <si>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</si>
  <si>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</si>
  <si>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</si>
  <si>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</si>
  <si>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</si>
  <si>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</si>
  <si>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</si>
  <si>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</si>
  <si>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</si>
  <si>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</si>
  <si>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</si>
  <si>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</si>
  <si>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</si>
  <si>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</si>
  <si>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</si>
  <si>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</si>
  <si>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</si>
  <si>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</si>
  <si>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</si>
  <si>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</si>
  <si>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</si>
  <si>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</si>
  <si>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</si>
  <si>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</si>
  <si>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</si>
  <si>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</si>
  <si>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</si>
  <si>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</si>
  <si>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</si>
  <si>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</si>
  <si>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</si>
  <si>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</si>
  <si>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</si>
  <si>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</si>
  <si>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</si>
  <si>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</si>
  <si>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</si>
  <si>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</si>
  <si>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</si>
  <si>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</si>
  <si>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</si>
  <si>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</si>
  <si>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</si>
  <si>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</si>
  <si>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</si>
  <si>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</si>
  <si>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</si>
  <si>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</si>
  <si>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</si>
  <si>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</si>
  <si>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</si>
  <si>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</si>
  <si>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</si>
  <si>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</si>
  <si>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</si>
  <si>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</si>
  <si>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</si>
  <si>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</si>
  <si>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</si>
  <si>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</si>
  <si>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</si>
  <si>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</si>
  <si>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</si>
  <si>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</si>
  <si>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</si>
  <si>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</si>
  <si>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</si>
  <si>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</si>
  <si>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</si>
  <si>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</si>
  <si>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</si>
  <si>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</si>
  <si>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</si>
  <si>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</si>
  <si>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</si>
  <si>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</si>
  <si>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</si>
  <si>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</si>
  <si>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</si>
  <si>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</si>
  <si>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</si>
  <si>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</si>
  <si>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</si>
  <si>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</si>
  <si>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</si>
  <si>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</si>
  <si>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</si>
  <si>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</si>
  <si>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</si>
  <si>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</si>
  <si>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</si>
  <si>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</si>
  <si>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</si>
  <si>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</si>
  <si>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</si>
  <si>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</si>
  <si>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</si>
  <si>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</si>
  <si>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</si>
  <si>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</si>
  <si>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</si>
  <si>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</si>
  <si>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</si>
  <si>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</si>
  <si>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</si>
  <si>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</si>
  <si>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</si>
  <si>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</si>
  <si>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</si>
  <si>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</si>
  <si>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</si>
  <si>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</si>
  <si>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</si>
  <si>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</si>
  <si>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</si>
  <si>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</si>
  <si>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</si>
  <si>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</si>
  <si>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</si>
  <si>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</si>
  <si>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</si>
  <si>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</si>
  <si>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</si>
  <si>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</si>
  <si>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</si>
  <si>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</si>
  <si>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</si>
  <si>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</si>
  <si>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</si>
  <si>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</si>
  <si>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</si>
  <si>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</si>
  <si>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</si>
  <si>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</si>
  <si>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</si>
  <si>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</si>
  <si>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</si>
  <si>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</si>
  <si>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</si>
  <si>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</si>
  <si>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</si>
  <si>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</si>
  <si>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</si>
  <si>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</si>
  <si>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</si>
  <si>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</si>
  <si>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</si>
  <si>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</si>
  <si>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</si>
  <si>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</si>
  <si>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</si>
  <si>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</si>
  <si>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</si>
  <si>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</si>
  <si>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</si>
  <si>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</si>
  <si>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</si>
  <si>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</si>
  <si>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</si>
  <si>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</si>
  <si>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</si>
  <si>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</si>
  <si>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</si>
  <si>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</si>
  <si>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</si>
  <si>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</si>
  <si>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</si>
  <si>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</si>
  <si>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</si>
  <si>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</si>
  <si>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</si>
  <si>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</si>
  <si>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</si>
  <si>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</si>
  <si>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</si>
  <si>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</si>
  <si>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</si>
  <si>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</si>
  <si>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</si>
  <si>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</si>
  <si>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</si>
  <si>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</si>
  <si>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</si>
  <si>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</si>
  <si>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</si>
  <si>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</si>
  <si>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</si>
  <si>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</si>
  <si>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</si>
  <si>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</si>
  <si>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</si>
  <si>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</si>
  <si>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</si>
  <si>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</si>
  <si>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</si>
  <si>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</si>
  <si>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</si>
  <si>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</si>
  <si>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</si>
  <si>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</si>
  <si>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</si>
  <si>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</si>
  <si>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</si>
  <si>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</si>
  <si>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</si>
  <si>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</si>
  <si>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</si>
  <si>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</si>
  <si>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</si>
  <si>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</si>
  <si>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</si>
  <si>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</si>
  <si>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</si>
  <si>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</si>
  <si>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</si>
  <si>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</si>
  <si>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</si>
  <si>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</si>
  <si>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</si>
  <si>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</si>
  <si>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</si>
  <si>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</si>
  <si>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</si>
  <si>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</si>
  <si>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</si>
  <si>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</si>
  <si>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</si>
  <si>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</si>
  <si>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</si>
  <si>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</si>
  <si>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</si>
  <si>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</si>
  <si>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</si>
  <si>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</si>
  <si>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</si>
  <si>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</si>
  <si>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</si>
  <si>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</si>
  <si>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</si>
  <si>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</si>
  <si>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</si>
  <si>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</si>
  <si>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</si>
  <si>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</si>
  <si>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</si>
  <si>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</si>
  <si>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</si>
  <si>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</si>
  <si>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</si>
  <si>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</si>
  <si>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</si>
  <si>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</si>
  <si>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</si>
  <si>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</si>
  <si>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</si>
  <si>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</si>
  <si>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</si>
  <si>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</si>
  <si>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</si>
  <si>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</si>
  <si>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</si>
  <si>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</si>
  <si>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</si>
  <si>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</si>
  <si>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</si>
  <si>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</si>
  <si>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</si>
  <si>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</si>
  <si>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</si>
  <si>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</si>
  <si>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</si>
  <si>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</si>
  <si>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</si>
  <si>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</si>
  <si>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</si>
  <si>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</si>
  <si>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</si>
  <si>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</si>
  <si>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</si>
  <si>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</si>
  <si>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</si>
  <si>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</si>
  <si>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</si>
  <si>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</si>
  <si>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</si>
  <si>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</si>
  <si>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</si>
  <si>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</si>
  <si>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</si>
  <si>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</si>
  <si>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</si>
  <si>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</si>
  <si>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</si>
  <si>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</si>
  <si>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</si>
  <si>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</si>
  <si>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</si>
  <si>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</si>
  <si>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</si>
  <si>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</si>
  <si>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</si>
  <si>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</si>
  <si>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</si>
  <si>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</si>
  <si>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</si>
  <si>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</si>
  <si>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</si>
  <si>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</si>
  <si>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</si>
  <si>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</si>
  <si>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</si>
  <si>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</si>
  <si>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</si>
  <si>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</si>
  <si>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</si>
  <si>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</si>
  <si>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</si>
  <si>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</si>
  <si>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</si>
  <si>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</si>
  <si>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</si>
  <si>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</si>
  <si>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</si>
  <si>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</si>
  <si>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</si>
  <si>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</si>
  <si>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</si>
  <si>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</si>
  <si>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</si>
  <si>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</si>
  <si>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</si>
  <si>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</si>
  <si>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</si>
  <si>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</si>
  <si>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</si>
  <si>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</si>
  <si>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</si>
  <si>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</si>
  <si>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</si>
  <si>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</si>
  <si>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</si>
  <si>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</si>
  <si>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</si>
  <si>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</si>
  <si>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</si>
  <si>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</si>
  <si>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</si>
  <si>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</si>
  <si>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</si>
  <si>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</si>
  <si>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</si>
  <si>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</si>
  <si>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</si>
  <si>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</si>
  <si>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</si>
  <si>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</si>
  <si>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</si>
  <si>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</si>
  <si>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</si>
  <si>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</si>
  <si>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</si>
  <si>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</si>
  <si>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</si>
  <si>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</si>
  <si>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</si>
  <si>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</si>
  <si>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</si>
  <si>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</si>
  <si>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</si>
  <si>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</si>
  <si>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</si>
  <si>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</si>
  <si>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</si>
  <si>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</si>
  <si>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</si>
  <si>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</si>
  <si>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</si>
  <si>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</si>
  <si>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</si>
  <si>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</si>
  <si>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</si>
  <si>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</si>
  <si>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</si>
  <si>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</si>
  <si>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</si>
  <si>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</si>
  <si>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</si>
  <si>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</si>
  <si>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</si>
  <si>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</si>
  <si>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</si>
  <si>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</si>
  <si>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</si>
  <si>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</si>
  <si>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</si>
  <si>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</si>
  <si>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</si>
  <si>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</si>
  <si>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</si>
  <si>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</si>
  <si>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</si>
  <si>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</si>
  <si>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</si>
  <si>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</si>
  <si>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</si>
  <si>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</si>
  <si>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</si>
  <si>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</si>
  <si>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</si>
  <si>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</si>
  <si>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</si>
  <si>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</si>
  <si>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</si>
  <si>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</si>
  <si>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</si>
  <si>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</si>
  <si>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</si>
  <si>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</si>
  <si>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</si>
  <si>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</si>
  <si>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</si>
  <si>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</si>
  <si>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</si>
  <si>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</si>
  <si>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</si>
  <si>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</si>
  <si>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</si>
  <si>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</si>
  <si>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</si>
  <si>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</si>
  <si>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</si>
  <si>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</si>
  <si>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</si>
  <si>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</si>
  <si>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</si>
  <si>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</si>
  <si>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</si>
  <si>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</si>
  <si>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</si>
  <si>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</si>
  <si>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</si>
  <si>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</si>
  <si>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</si>
  <si>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</si>
  <si>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</si>
  <si>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</si>
  <si>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</si>
  <si>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</si>
  <si>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</si>
  <si>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</si>
  <si>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</si>
  <si>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</si>
  <si>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</si>
  <si>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</si>
  <si>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</si>
  <si>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</si>
  <si>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</si>
  <si>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</si>
  <si>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</si>
  <si>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</si>
  <si>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</si>
  <si>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</si>
  <si>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</si>
  <si>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</si>
  <si>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</si>
  <si>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</si>
  <si>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</si>
  <si>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</si>
  <si>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</si>
  <si>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</si>
  <si>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</si>
  <si>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</si>
  <si>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</si>
  <si>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</si>
  <si>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</si>
  <si>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</si>
  <si>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</si>
  <si>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</si>
  <si>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</si>
  <si>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</si>
  <si>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</si>
  <si>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</si>
  <si>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</si>
  <si>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</si>
  <si>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</si>
  <si>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</si>
  <si>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</si>
  <si>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</si>
  <si>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</si>
  <si>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</si>
  <si>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</si>
  <si>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</si>
  <si>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</si>
  <si>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</si>
  <si>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</si>
  <si>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</si>
  <si>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</si>
  <si>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</si>
  <si>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</si>
  <si>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</si>
  <si>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</si>
  <si>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</si>
  <si>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</si>
  <si>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</si>
  <si>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</si>
  <si>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</si>
  <si>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</si>
  <si>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</si>
  <si>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</si>
  <si>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</si>
  <si>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</si>
  <si>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</si>
  <si>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</si>
  <si>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</si>
  <si>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</si>
  <si>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</si>
  <si>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</si>
  <si>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</si>
  <si>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</si>
  <si>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</si>
  <si>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</si>
  <si>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</si>
  <si>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</si>
  <si>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</si>
  <si>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</si>
  <si>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</si>
  <si>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</si>
  <si>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</si>
  <si>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</si>
  <si>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</si>
  <si>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</si>
  <si>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</si>
  <si>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</si>
  <si>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</si>
  <si>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</si>
  <si>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</si>
  <si>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</si>
  <si>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</si>
  <si>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</si>
  <si>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</si>
  <si>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</si>
  <si>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</si>
  <si>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</si>
  <si>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</si>
  <si>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</si>
  <si>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</si>
  <si>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</si>
  <si>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</si>
  <si>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</si>
  <si>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</si>
  <si>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</si>
  <si>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</si>
  <si>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</si>
  <si>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</si>
  <si>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</si>
  <si>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</si>
  <si>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</si>
  <si>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</si>
  <si>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</si>
  <si>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</si>
  <si>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</si>
  <si>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</si>
  <si>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</si>
  <si>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</si>
  <si>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</si>
  <si>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</si>
  <si>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</si>
  <si>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</si>
  <si>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</si>
  <si>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</si>
  <si>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</si>
  <si>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</si>
  <si>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</si>
  <si>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</si>
  <si>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</si>
  <si>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</si>
  <si>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</si>
  <si>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</si>
  <si>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</si>
  <si>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</si>
  <si>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</si>
  <si>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</si>
  <si>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</si>
  <si>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</si>
  <si>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</si>
  <si>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</si>
  <si>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</si>
  <si>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</si>
  <si>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</si>
  <si>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</si>
  <si>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</si>
  <si>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</si>
  <si>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</si>
  <si>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</si>
  <si>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</si>
  <si>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</si>
  <si>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</si>
  <si>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</si>
  <si>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</si>
  <si>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</si>
  <si>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</si>
  <si>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</si>
  <si>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</si>
  <si>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</si>
  <si>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</si>
  <si>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</si>
  <si>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</si>
  <si>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</si>
  <si>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</si>
  <si>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</si>
  <si>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</si>
  <si>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</si>
  <si>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</si>
  <si>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</si>
  <si>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</si>
  <si>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</si>
  <si>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</si>
  <si>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</si>
  <si>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</si>
  <si>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</si>
  <si>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</si>
  <si>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</si>
  <si>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</si>
  <si>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</si>
  <si>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</si>
  <si>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</si>
  <si>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</si>
  <si>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</si>
  <si>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</si>
  <si>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</si>
  <si>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</si>
  <si>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</si>
  <si>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</si>
  <si>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</si>
  <si>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</si>
  <si>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</si>
  <si>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</si>
  <si>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</si>
  <si>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</si>
  <si>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</si>
  <si>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</si>
  <si>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</si>
  <si>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</si>
  <si>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</si>
  <si>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</si>
  <si>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</si>
  <si>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</si>
  <si>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</si>
  <si>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</si>
  <si>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</si>
  <si>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</si>
  <si>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</si>
  <si>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</si>
  <si>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</si>
  <si>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</si>
  <si>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</si>
  <si>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</si>
  <si>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</si>
  <si>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</si>
  <si>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</si>
  <si>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</si>
  <si>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</si>
  <si>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</si>
  <si>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</si>
  <si>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</si>
  <si>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</si>
  <si>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</si>
  <si>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</si>
  <si>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</si>
  <si>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</si>
  <si>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</si>
  <si>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</si>
  <si>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</si>
  <si>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</si>
  <si>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</si>
  <si>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</si>
  <si>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</si>
  <si>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</si>
  <si>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</si>
  <si>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</si>
  <si>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</si>
  <si>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</si>
  <si>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</si>
  <si>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</si>
  <si>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</si>
  <si>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</si>
  <si>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</si>
  <si>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</si>
  <si>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</si>
  <si>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</si>
  <si>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</si>
  <si>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</si>
  <si>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</si>
  <si>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</si>
  <si>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</si>
  <si>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</si>
  <si>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</si>
  <si>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</si>
  <si>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</si>
  <si>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</si>
  <si>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</si>
  <si>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</si>
  <si>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</si>
  <si>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</si>
  <si>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</si>
  <si>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</si>
  <si>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</si>
  <si>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</si>
  <si>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</si>
  <si>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</si>
  <si>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</si>
  <si>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</si>
  <si>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</si>
  <si>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</si>
  <si>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</si>
  <si>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</si>
  <si>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</si>
  <si>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</si>
  <si>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</si>
  <si>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</si>
  <si>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</si>
  <si>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</si>
  <si>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</si>
  <si>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</si>
  <si>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</si>
  <si>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</si>
  <si>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</si>
  <si>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</si>
  <si>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</si>
  <si>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</si>
  <si>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</si>
  <si>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</si>
  <si>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</si>
  <si>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</si>
  <si>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</si>
  <si>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</si>
  <si>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</si>
  <si>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</si>
  <si>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</si>
  <si>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</si>
  <si>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</si>
  <si>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</si>
  <si>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</si>
  <si>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</si>
  <si>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</si>
  <si>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</si>
  <si>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</si>
  <si>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</si>
  <si>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</si>
  <si>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</si>
  <si>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</si>
  <si>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</si>
  <si>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</si>
  <si>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</si>
  <si>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</si>
  <si>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</si>
  <si>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</si>
  <si>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</si>
  <si>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</si>
  <si>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</si>
  <si>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</si>
  <si>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</si>
  <si>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</si>
  <si>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</si>
  <si>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</si>
  <si>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</si>
  <si>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</si>
  <si>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</si>
  <si>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</si>
  <si>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</si>
  <si>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</si>
  <si>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</si>
  <si>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</si>
  <si>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</si>
  <si>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</si>
  <si>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</si>
  <si>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</si>
  <si>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</si>
  <si>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</si>
  <si>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</si>
  <si>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</si>
  <si>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</si>
  <si>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</si>
  <si>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</si>
  <si>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</si>
  <si>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</si>
  <si>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</si>
  <si>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</si>
  <si>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</si>
  <si>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</si>
  <si>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</si>
  <si>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</si>
  <si>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</si>
  <si>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</si>
  <si>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</si>
  <si>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</si>
  <si>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</si>
  <si>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</si>
  <si>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</si>
  <si>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</si>
  <si>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</si>
  <si>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</si>
  <si>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</si>
  <si>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</si>
  <si>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</si>
  <si>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</si>
  <si>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</si>
  <si>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</si>
  <si>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</si>
  <si>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</si>
  <si>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</si>
  <si>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</si>
  <si>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</si>
  <si>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</si>
  <si>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</si>
  <si>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</si>
  <si>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</si>
  <si>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</si>
  <si>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</si>
  <si>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</si>
  <si>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</si>
  <si>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</si>
  <si>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</si>
  <si>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</si>
  <si>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</si>
  <si>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</si>
  <si>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</si>
  <si>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</si>
  <si>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</si>
  <si>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</si>
  <si>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</si>
  <si>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</si>
  <si>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</si>
  <si>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</si>
  <si>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</si>
  <si>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</si>
  <si>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</si>
  <si>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</si>
  <si>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</si>
  <si>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</si>
  <si>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</si>
  <si>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</si>
  <si>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</si>
  <si>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</si>
  <si>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</si>
  <si>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</si>
  <si>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</si>
  <si>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</si>
  <si>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</si>
  <si>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</si>
  <si>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</si>
  <si>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</si>
  <si>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</si>
  <si>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</si>
  <si>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</si>
  <si>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</si>
  <si>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</si>
  <si>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</si>
  <si>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</si>
  <si>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</si>
  <si>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</si>
  <si>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</si>
  <si>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</si>
  <si>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</si>
  <si>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</si>
  <si>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</si>
  <si>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</si>
  <si>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</si>
  <si>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</si>
  <si>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</si>
  <si>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</si>
  <si>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</si>
  <si>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</si>
  <si>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</si>
  <si>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</si>
  <si>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</si>
  <si>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</si>
  <si>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</si>
  <si>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</si>
  <si>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</si>
  <si>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</si>
  <si>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</si>
  <si>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</si>
  <si>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</si>
  <si>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</si>
  <si>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</si>
  <si>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</si>
  <si>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</si>
  <si>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</si>
  <si>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</si>
  <si>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</si>
  <si>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</si>
  <si>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</si>
  <si>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</si>
  <si>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</si>
  <si>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</si>
  <si>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</si>
  <si>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</si>
  <si>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</si>
  <si>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</si>
  <si>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</si>
  <si>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</si>
  <si>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</si>
  <si>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</si>
  <si>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</si>
  <si>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</si>
  <si>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</si>
  <si>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</si>
  <si>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</si>
  <si>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</si>
  <si>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</si>
  <si>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</si>
  <si>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</si>
  <si>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</si>
  <si>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</si>
  <si>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</si>
  <si>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</si>
  <si>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</si>
  <si>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</si>
  <si>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</si>
  <si>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</si>
  <si>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</si>
  <si>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</si>
  <si>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</si>
  <si>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</si>
  <si>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</si>
  <si>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</si>
  <si>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</si>
  <si>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</si>
  <si>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</si>
  <si>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</si>
  <si>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</si>
  <si>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</si>
  <si>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</si>
  <si>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</si>
  <si>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</si>
  <si>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</si>
  <si>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</si>
  <si>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</si>
  <si>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</si>
  <si>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</si>
  <si>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</si>
  <si>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</si>
  <si>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</si>
  <si>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</si>
  <si>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</si>
  <si>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</si>
  <si>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</si>
  <si>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</si>
  <si>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</si>
  <si>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</si>
  <si>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</si>
  <si>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</si>
  <si>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</si>
  <si>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</si>
  <si>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</si>
  <si>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</si>
  <si>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</si>
  <si>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</si>
  <si>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</si>
  <si>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</si>
  <si>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</si>
  <si>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</si>
  <si>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</si>
  <si>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</si>
  <si>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</si>
  <si>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</si>
  <si>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</si>
  <si>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</si>
  <si>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</si>
  <si>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</si>
  <si>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</si>
  <si>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</si>
  <si>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</si>
  <si>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</si>
  <si>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</si>
  <si>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</si>
  <si>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</si>
  <si>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</si>
  <si>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</si>
  <si>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</si>
  <si>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</si>
  <si>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</si>
  <si>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</si>
  <si>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</si>
  <si>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</si>
  <si>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</si>
  <si>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</si>
  <si>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</si>
  <si>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</si>
  <si>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</si>
  <si>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</si>
  <si>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</si>
  <si>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</si>
  <si>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</si>
  <si>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</si>
  <si>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</si>
  <si>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</si>
  <si>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</si>
  <si>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</si>
  <si>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</si>
  <si>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</si>
  <si>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</si>
  <si>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</si>
  <si>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</si>
  <si>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</si>
  <si>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</si>
  <si>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</si>
  <si>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</si>
  <si>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</si>
  <si>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</si>
  <si>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</si>
  <si>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</si>
  <si>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</si>
  <si>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</si>
  <si>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</si>
  <si>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</si>
  <si>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</si>
  <si>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</si>
  <si>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</si>
  <si>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</si>
  <si>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</si>
  <si>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</si>
  <si>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</si>
  <si>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</si>
  <si>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</si>
  <si>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</si>
  <si>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</si>
  <si>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</si>
  <si>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</si>
  <si>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</si>
  <si>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</si>
  <si>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</si>
  <si>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</si>
  <si>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</si>
  <si>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</si>
  <si>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</si>
  <si>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</si>
  <si>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</si>
  <si>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</si>
  <si>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</si>
  <si>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</si>
  <si>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</si>
  <si>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</si>
  <si>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</si>
  <si>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</si>
  <si>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</si>
  <si>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</si>
  <si>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</si>
  <si>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</si>
  <si>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</si>
  <si>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</si>
  <si>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</si>
  <si>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</si>
  <si>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</si>
  <si>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</si>
  <si>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</si>
  <si>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</si>
  <si>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</si>
  <si>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</si>
  <si>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</si>
  <si>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</si>
  <si>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</si>
  <si>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</si>
  <si>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</si>
  <si>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</si>
  <si>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</si>
  <si>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</si>
  <si>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</si>
  <si>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</si>
  <si>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</si>
  <si>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</si>
  <si>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</si>
  <si>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</si>
  <si>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</si>
  <si>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</si>
  <si>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</si>
  <si>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</si>
  <si>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</si>
  <si>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</si>
  <si>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</si>
  <si>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</si>
  <si>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</si>
  <si>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</si>
  <si>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</si>
  <si>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</si>
  <si>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</si>
  <si>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</si>
  <si>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</si>
  <si>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</si>
  <si>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</si>
  <si>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</si>
  <si>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</si>
  <si>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</si>
  <si>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</si>
  <si>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</si>
  <si>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</si>
  <si>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</si>
  <si>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</si>
  <si>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</si>
  <si>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</si>
  <si>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</si>
  <si>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</si>
  <si>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</si>
  <si>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</si>
  <si>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</si>
  <si>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</si>
  <si>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</si>
  <si>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</si>
  <si>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</si>
  <si>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</si>
  <si>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</si>
  <si>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</si>
  <si>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</si>
  <si>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</si>
  <si>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</si>
  <si>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</si>
  <si>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</si>
  <si>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</si>
  <si>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</si>
  <si>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</si>
  <si>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</si>
  <si>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</si>
  <si>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</si>
  <si>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</si>
  <si>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</si>
  <si>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</si>
  <si>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</si>
  <si>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</si>
  <si>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</si>
  <si>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</si>
  <si>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</si>
  <si>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</si>
  <si>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</si>
  <si>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</si>
  <si>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</si>
  <si>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</si>
  <si>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</si>
  <si>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</si>
  <si>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</si>
  <si>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</si>
  <si>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</si>
  <si>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</si>
  <si>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</si>
  <si>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</si>
  <si>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</si>
  <si>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</si>
  <si>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</si>
  <si>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</si>
  <si>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</si>
  <si>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</si>
  <si>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</si>
  <si>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</si>
  <si>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</si>
  <si>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</si>
  <si>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</si>
  <si>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</si>
  <si>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</si>
  <si>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</si>
  <si>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</si>
  <si>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</si>
  <si>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</si>
  <si>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</si>
  <si>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</si>
  <si>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</si>
  <si>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</si>
  <si>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</si>
  <si>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</si>
  <si>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</si>
  <si>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</si>
  <si>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</si>
  <si>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</si>
  <si>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</si>
  <si>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</si>
  <si>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</si>
  <si>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</si>
  <si>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</si>
  <si>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</si>
  <si>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</si>
  <si>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</si>
  <si>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</si>
  <si>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</si>
  <si>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</si>
  <si>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</si>
  <si>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</si>
  <si>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</si>
  <si>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</si>
  <si>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</si>
  <si>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</si>
  <si>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</si>
  <si>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</si>
  <si>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</si>
  <si>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</si>
  <si>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</si>
  <si>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</si>
  <si>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</si>
  <si>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</si>
  <si>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</si>
  <si>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</si>
  <si>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</si>
  <si>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</si>
  <si>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</si>
  <si>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</si>
  <si>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</si>
  <si>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</si>
  <si>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</si>
  <si>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</si>
  <si>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</si>
  <si>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</si>
  <si>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</si>
  <si>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</si>
  <si>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</si>
  <si>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</si>
  <si>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</si>
  <si>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</si>
  <si>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</si>
  <si>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</si>
  <si>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</si>
  <si>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</si>
  <si>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</si>
  <si>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</si>
  <si>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</si>
  <si>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</si>
  <si>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</si>
  <si>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</si>
  <si>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</si>
  <si>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</si>
  <si>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</si>
  <si>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</si>
  <si>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</si>
  <si>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</si>
  <si>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</si>
  <si>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</si>
  <si>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</si>
  <si>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</si>
  <si>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</si>
  <si>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</si>
  <si>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</si>
  <si>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</si>
  <si>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</si>
  <si>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</si>
  <si>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</si>
  <si>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</si>
  <si>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</si>
  <si>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</si>
  <si>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</si>
  <si>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</si>
  <si>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</si>
  <si>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</si>
  <si>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</si>
  <si>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</si>
  <si>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</si>
  <si>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</si>
  <si>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</si>
  <si>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</si>
  <si>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</si>
  <si>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</si>
  <si>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</si>
  <si>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</si>
  <si>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</si>
  <si>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</si>
  <si>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</si>
  <si>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</si>
  <si>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</si>
  <si>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</si>
  <si>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</si>
  <si>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</si>
  <si>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</si>
  <si>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</si>
  <si>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</si>
  <si>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</si>
  <si>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</si>
  <si>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</si>
  <si>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</si>
  <si>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</si>
  <si>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</si>
  <si>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</si>
  <si>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</si>
  <si>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</si>
  <si>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</si>
  <si>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</si>
  <si>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</si>
  <si>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</si>
  <si>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</si>
  <si>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</si>
  <si>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</si>
  <si>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</si>
  <si>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</si>
  <si>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</si>
  <si>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</si>
  <si>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</si>
  <si>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</si>
  <si>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</si>
  <si>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</si>
  <si>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</si>
  <si>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</si>
  <si>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</si>
  <si>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</si>
  <si>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</si>
  <si>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</si>
  <si>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</si>
  <si>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</si>
  <si>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</si>
  <si>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</si>
  <si>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</si>
  <si>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</si>
  <si>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</si>
  <si>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</si>
  <si>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</si>
  <si>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</si>
  <si>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</si>
  <si>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</si>
  <si>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</si>
  <si>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</si>
  <si>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</si>
  <si>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</si>
  <si>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</si>
  <si>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</si>
  <si>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</si>
  <si>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</si>
  <si>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</si>
  <si>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</si>
  <si>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</si>
  <si>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</si>
  <si>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</si>
  <si>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</si>
  <si>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</si>
  <si>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</si>
  <si>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</si>
  <si>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</si>
  <si>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</si>
  <si>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</si>
  <si>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</si>
  <si>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</si>
  <si>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</si>
  <si>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</si>
  <si>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</si>
  <si>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</si>
  <si>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</si>
  <si>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</si>
  <si>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</si>
  <si>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</si>
  <si>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</si>
  <si>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</si>
  <si>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</si>
  <si>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</si>
  <si>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</si>
  <si>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</si>
  <si>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</si>
  <si>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</si>
  <si>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</si>
  <si>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</si>
  <si>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</si>
  <si>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</si>
  <si>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</si>
  <si>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</si>
  <si>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</si>
  <si>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</si>
  <si>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</si>
  <si>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</si>
  <si>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</si>
  <si>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</si>
  <si>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</si>
  <si>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</si>
  <si>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</si>
  <si>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</si>
  <si>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</si>
  <si>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</si>
  <si>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</si>
  <si>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</si>
  <si>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</si>
  <si>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</si>
  <si>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</si>
  <si>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</si>
  <si>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</si>
  <si>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</si>
  <si>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</si>
  <si>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</si>
  <si>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</si>
  <si>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</si>
  <si>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</si>
  <si>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</si>
  <si>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</si>
  <si>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</si>
  <si>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</si>
  <si>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</si>
  <si>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</si>
  <si>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</si>
  <si>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</si>
  <si>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</si>
  <si>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</si>
  <si>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</si>
  <si>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</si>
  <si>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</si>
  <si>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</si>
  <si>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</si>
  <si>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</si>
  <si>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</si>
  <si>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</si>
  <si>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</si>
  <si>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</si>
  <si>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</si>
  <si>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</si>
  <si>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</si>
  <si>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</si>
  <si>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</si>
  <si>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</si>
  <si>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</si>
  <si>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</si>
  <si>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</si>
  <si>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</si>
  <si>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</si>
  <si>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</si>
  <si>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</si>
  <si>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</si>
  <si>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</si>
  <si>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</si>
  <si>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</si>
  <si>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</si>
  <si>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</si>
  <si>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</si>
  <si>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</si>
  <si>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</si>
  <si>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</si>
  <si>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</si>
  <si>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</si>
  <si>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</si>
  <si>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</si>
  <si>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</si>
  <si>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</si>
  <si>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</si>
  <si>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</si>
  <si>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</si>
  <si>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</si>
  <si>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</si>
  <si>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</si>
  <si>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</si>
  <si>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</si>
  <si>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</si>
  <si>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</si>
  <si>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</si>
  <si>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</si>
  <si>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</si>
  <si>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</si>
  <si>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</si>
  <si>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</si>
  <si>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</si>
  <si>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</si>
  <si>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</si>
  <si>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</si>
  <si>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</si>
  <si>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</si>
  <si>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</si>
  <si>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</si>
  <si>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</si>
  <si>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</si>
  <si>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</si>
  <si>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</si>
  <si>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</si>
  <si>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</si>
  <si>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</si>
  <si>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</si>
  <si>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</si>
  <si>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</si>
  <si>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</si>
  <si>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</si>
  <si>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</si>
  <si>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</si>
  <si>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</si>
  <si>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</si>
  <si>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</si>
  <si>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</si>
  <si>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</si>
  <si>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</si>
  <si>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</si>
  <si>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</si>
  <si>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</si>
  <si>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</si>
  <si>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</si>
  <si>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</si>
  <si>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</si>
  <si>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</si>
  <si>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</si>
  <si>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</si>
  <si>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</si>
  <si>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</si>
  <si>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</si>
  <si>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</si>
  <si>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</si>
  <si>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</si>
  <si>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</si>
  <si>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</si>
  <si>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</si>
  <si>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</si>
  <si>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</si>
  <si>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</si>
  <si>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</si>
  <si>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</si>
  <si>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</si>
  <si>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</si>
  <si>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</si>
  <si>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</si>
  <si>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</si>
  <si>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</si>
  <si>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</si>
  <si>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</si>
  <si>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</si>
  <si>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</si>
  <si>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</si>
  <si>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</si>
  <si>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</si>
  <si>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</si>
  <si>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</si>
  <si>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</si>
  <si>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</si>
  <si>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</si>
  <si>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</si>
  <si>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</si>
  <si>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</si>
  <si>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</si>
  <si>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</si>
  <si>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</si>
  <si>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</si>
  <si>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</si>
  <si>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</si>
  <si>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</si>
  <si>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</si>
  <si>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</si>
  <si>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</si>
  <si>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</si>
  <si>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</si>
  <si>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</si>
  <si>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</si>
  <si>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</si>
  <si>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</si>
  <si>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</si>
  <si>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</si>
  <si>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</si>
  <si>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</si>
  <si>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</si>
  <si>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</si>
  <si>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</si>
  <si>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</si>
  <si>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</si>
  <si>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</si>
  <si>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</si>
  <si>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</si>
  <si>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</si>
  <si>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</si>
  <si>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</si>
  <si>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</si>
  <si>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</si>
  <si>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</si>
  <si>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</si>
  <si>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</si>
  <si>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</si>
  <si>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</si>
  <si>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</si>
  <si>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</si>
  <si>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</si>
  <si>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</si>
  <si>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</si>
  <si>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</si>
  <si>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</si>
  <si>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</si>
  <si>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</si>
  <si>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</si>
  <si>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</si>
  <si>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</si>
  <si>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</si>
  <si>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</si>
  <si>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</si>
  <si>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</si>
  <si>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</si>
  <si>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</si>
  <si>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</si>
  <si>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</si>
  <si>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</si>
  <si>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</si>
  <si>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</si>
  <si>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</si>
  <si>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</si>
  <si>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</si>
  <si>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</si>
  <si>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</si>
  <si>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</si>
  <si>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</si>
  <si>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</si>
  <si>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</si>
  <si>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</si>
  <si>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</si>
  <si>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</si>
  <si>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</si>
  <si>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</si>
  <si>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</si>
  <si>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</si>
  <si>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</si>
  <si>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</si>
  <si>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</si>
  <si>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</si>
  <si>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</si>
  <si>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</si>
  <si>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</si>
  <si>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</si>
  <si>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</si>
  <si>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</si>
  <si>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</si>
  <si>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</si>
  <si>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</si>
  <si>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</si>
  <si>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</si>
  <si>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</si>
  <si>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</si>
  <si>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</si>
  <si>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</si>
  <si>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</si>
  <si>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</si>
  <si>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</si>
  <si>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</si>
  <si>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</si>
  <si>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</si>
  <si>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</si>
  <si>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</si>
  <si>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</si>
  <si>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</si>
  <si>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</si>
  <si>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</si>
  <si>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</si>
  <si>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</si>
  <si>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</si>
  <si>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</si>
  <si>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</si>
  <si>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</si>
  <si>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</si>
  <si>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</si>
  <si>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</si>
  <si>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</si>
  <si>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</si>
  <si>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</si>
  <si>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</si>
  <si>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</si>
  <si>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</si>
  <si>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</si>
  <si>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</si>
  <si>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</si>
  <si>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</si>
  <si>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</si>
  <si>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</si>
  <si>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</si>
  <si>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</si>
  <si>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</si>
  <si>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</si>
  <si>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</si>
  <si>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</si>
  <si>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</si>
  <si>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</si>
  <si>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</si>
  <si>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</si>
  <si>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</si>
  <si>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</si>
  <si>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</si>
  <si>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</si>
  <si>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</si>
  <si>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</si>
  <si>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</si>
  <si>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</si>
  <si>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</si>
  <si>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</si>
  <si>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</si>
  <si>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</si>
  <si>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</si>
  <si>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</si>
  <si>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</si>
  <si>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</si>
  <si>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</si>
  <si>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</si>
  <si>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</si>
  <si>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</si>
  <si>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</si>
  <si>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</si>
  <si>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</si>
  <si>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</si>
  <si>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</si>
  <si>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</si>
  <si>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</si>
  <si>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</si>
  <si>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</si>
  <si>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</si>
  <si>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</si>
  <si>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</si>
  <si>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</si>
  <si>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</si>
  <si>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</si>
  <si>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</si>
  <si>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</si>
  <si>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</si>
  <si>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</si>
  <si>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</si>
  <si>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</si>
  <si>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</si>
  <si>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</si>
  <si>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</si>
  <si>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</si>
  <si>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</si>
  <si>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</si>
  <si>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</si>
  <si>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</si>
  <si>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</si>
  <si>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</si>
  <si>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</si>
  <si>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</si>
  <si>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</si>
  <si>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</si>
  <si>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</si>
  <si>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</si>
  <si>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</si>
  <si>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</si>
  <si>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</si>
  <si>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</si>
  <si>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</si>
  <si>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</si>
  <si>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</si>
  <si>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</si>
  <si>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</si>
  <si>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</si>
  <si>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</si>
  <si>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</si>
  <si>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</si>
  <si>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</si>
  <si>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</si>
  <si>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</si>
  <si>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</si>
  <si>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</si>
  <si>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</si>
  <si>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</si>
  <si>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</si>
  <si>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</si>
  <si>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</si>
  <si>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</si>
  <si>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</si>
  <si>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</si>
  <si>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</si>
  <si>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</si>
  <si>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</si>
  <si>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</si>
  <si>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</si>
  <si>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</si>
  <si>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</si>
  <si>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</si>
  <si>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</si>
  <si>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</si>
  <si>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</si>
  <si>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</si>
  <si>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</si>
  <si>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</si>
  <si>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</si>
  <si>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</si>
  <si>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</si>
  <si>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</si>
  <si>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</si>
  <si>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</si>
  <si>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</si>
  <si>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</si>
  <si>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</si>
  <si>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</si>
  <si>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</si>
  <si>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</si>
  <si>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</si>
  <si>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</si>
  <si>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</si>
  <si>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</si>
  <si>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</si>
  <si>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</si>
  <si>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</si>
  <si>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</si>
  <si>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</si>
  <si>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</si>
  <si>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</si>
  <si>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</si>
  <si>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</si>
  <si>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</si>
  <si>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</si>
  <si>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</si>
  <si>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</si>
  <si>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</si>
  <si>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</si>
  <si>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</si>
  <si>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</si>
  <si>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</si>
  <si>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</si>
  <si>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</si>
  <si>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</si>
  <si>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</si>
  <si>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</si>
  <si>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</si>
  <si>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</si>
  <si>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</si>
  <si>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</si>
  <si>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</si>
  <si>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</si>
  <si>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</si>
  <si>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</si>
  <si>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</si>
  <si>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</si>
  <si>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</si>
  <si>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</si>
  <si>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</si>
  <si>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</si>
  <si>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</si>
  <si>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</si>
  <si>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</si>
  <si>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</si>
  <si>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</si>
  <si>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</si>
  <si>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</si>
  <si>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</si>
  <si>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</si>
  <si>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</si>
  <si>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</si>
  <si>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</si>
  <si>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</si>
  <si>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</si>
  <si>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</si>
  <si>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</si>
  <si>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</si>
  <si>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</si>
  <si>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</si>
  <si>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</si>
  <si>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</si>
  <si>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</si>
  <si>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</si>
  <si>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</si>
  <si>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</si>
  <si>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</si>
  <si>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</si>
  <si>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</si>
  <si>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</si>
  <si>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</si>
  <si>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</si>
  <si>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</si>
  <si>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</si>
  <si>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</si>
  <si>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</si>
  <si>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</si>
  <si>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</si>
  <si>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</si>
  <si>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</si>
  <si>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</si>
  <si>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</si>
  <si>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</si>
  <si>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</si>
  <si>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</si>
  <si>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</si>
  <si>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</si>
  <si>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</si>
  <si>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</si>
  <si>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</si>
  <si>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</si>
  <si>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</si>
  <si>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</si>
  <si>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</si>
  <si>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</si>
  <si>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</si>
  <si>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</si>
  <si>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</si>
  <si>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</si>
  <si>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</si>
  <si>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</si>
  <si>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</si>
  <si>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</si>
  <si>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</si>
  <si>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</si>
  <si>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</si>
  <si>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</si>
  <si>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</si>
  <si>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</si>
  <si>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</si>
  <si>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</si>
  <si>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</si>
  <si>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</si>
  <si>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</si>
  <si>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</si>
  <si>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</si>
  <si>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</si>
  <si>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</si>
  <si>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</si>
  <si>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</si>
  <si>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</si>
  <si>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</si>
  <si>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</si>
  <si>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</si>
  <si>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</si>
  <si>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</si>
  <si>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</si>
  <si>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</si>
  <si>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</si>
  <si>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</si>
  <si>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</si>
  <si>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</si>
  <si>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</si>
  <si>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</si>
  <si>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</si>
  <si>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</si>
  <si>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</si>
  <si>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</si>
  <si>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</si>
  <si>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</si>
  <si>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</si>
  <si>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</si>
  <si>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</si>
  <si>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</si>
  <si>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</si>
  <si>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</si>
  <si>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</si>
  <si>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</si>
  <si>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</si>
  <si>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</si>
  <si>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</si>
  <si>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</si>
  <si>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</si>
  <si>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</si>
  <si>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</si>
  <si>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</si>
  <si>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</si>
  <si>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</si>
  <si>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</si>
  <si>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</si>
  <si>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</si>
  <si>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</si>
  <si>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</si>
  <si>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</si>
  <si>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</si>
  <si>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</si>
  <si>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</si>
  <si>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</si>
  <si>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</si>
  <si>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</si>
  <si>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</si>
  <si>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</si>
  <si>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</si>
  <si>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</si>
  <si>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</si>
  <si>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</si>
  <si>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</si>
  <si>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</si>
  <si>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</si>
  <si>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</si>
  <si>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</si>
  <si>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</si>
  <si>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</si>
  <si>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</si>
  <si>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</si>
  <si>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</si>
  <si>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</si>
  <si>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</si>
  <si>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</si>
  <si>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</si>
  <si>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</si>
  <si>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</si>
  <si>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</si>
  <si>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</si>
  <si>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</si>
  <si>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</si>
  <si>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</si>
  <si>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</si>
  <si>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</si>
  <si>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</si>
  <si>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</si>
  <si>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</si>
  <si>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</si>
  <si>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</si>
  <si>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</si>
  <si>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</si>
  <si>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</si>
  <si>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</si>
  <si>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</si>
  <si>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</si>
  <si>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</si>
  <si>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</si>
  <si>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</si>
  <si>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</si>
  <si>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</si>
  <si>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</si>
  <si>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</si>
  <si>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</si>
  <si>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</si>
  <si>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</si>
  <si>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</si>
  <si>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</si>
  <si>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</si>
  <si>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</si>
  <si>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</si>
  <si>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</si>
  <si>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</si>
  <si>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</si>
  <si>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</si>
  <si>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</si>
  <si>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</si>
  <si>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</si>
  <si>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</si>
  <si>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</si>
  <si>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</si>
  <si>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</si>
  <si>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</si>
  <si>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</si>
  <si>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</si>
  <si>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</si>
  <si>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</si>
  <si>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</si>
  <si>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</si>
  <si>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</si>
  <si>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</si>
  <si>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</si>
  <si>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</si>
  <si>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</si>
  <si>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</si>
  <si>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</si>
  <si>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</si>
  <si>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</si>
  <si>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</si>
  <si>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</si>
  <si>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</si>
  <si>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</si>
  <si>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</si>
  <si>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</si>
  <si>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</si>
  <si>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</si>
  <si>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</si>
  <si>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</si>
  <si>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</si>
  <si>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</si>
  <si>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</si>
  <si>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</si>
  <si>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</si>
  <si>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</si>
  <si>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</si>
  <si>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</si>
  <si>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</si>
  <si>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</si>
  <si>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</si>
  <si>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</si>
  <si>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</si>
  <si>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</si>
  <si>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</si>
  <si>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</si>
  <si>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</si>
  <si>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</si>
  <si>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</si>
  <si>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</si>
  <si>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</si>
  <si>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</si>
  <si>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</si>
  <si>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</si>
  <si>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</si>
  <si>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</si>
  <si>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</si>
  <si>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</si>
  <si>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</si>
  <si>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</si>
  <si>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</si>
  <si>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</si>
  <si>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</si>
  <si>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</si>
  <si>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</si>
  <si>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</si>
  <si>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</si>
  <si>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</si>
  <si>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</si>
  <si>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</si>
  <si>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</si>
  <si>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</si>
  <si>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</si>
  <si>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</si>
  <si>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</si>
  <si>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</si>
  <si>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</si>
  <si>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</si>
  <si>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</si>
  <si>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</si>
  <si>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</si>
  <si>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</si>
  <si>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</si>
  <si>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</si>
  <si>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</si>
  <si>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</si>
  <si>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</si>
  <si>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</si>
  <si>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</si>
  <si>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</si>
  <si>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</si>
  <si>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</si>
  <si>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</si>
  <si>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</si>
  <si>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</si>
  <si>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</si>
  <si>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</si>
  <si>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</si>
  <si>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</si>
  <si>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</si>
  <si>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</si>
  <si>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</si>
  <si>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</si>
  <si>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</si>
  <si>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</si>
  <si>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</si>
  <si>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</si>
  <si>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</si>
  <si>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</si>
  <si>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</si>
  <si>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</si>
  <si>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</si>
  <si>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</si>
  <si>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</si>
  <si>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</si>
  <si>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</si>
  <si>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</si>
  <si>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</si>
  <si>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</si>
  <si>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</si>
  <si>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</si>
  <si>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</si>
  <si>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</si>
  <si>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</si>
  <si>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</si>
  <si>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</si>
  <si>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</si>
  <si>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</si>
  <si>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</si>
  <si>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</si>
  <si>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</si>
  <si>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</si>
  <si>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</si>
  <si>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</si>
  <si>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</si>
  <si>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</si>
  <si>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</si>
  <si>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</si>
  <si>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</si>
  <si>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</si>
  <si>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</si>
  <si>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</si>
  <si>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</si>
  <si>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</si>
  <si>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</si>
  <si>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</si>
  <si>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</si>
  <si>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</si>
  <si>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</si>
  <si>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</si>
  <si>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</si>
  <si>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</si>
  <si>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</si>
  <si>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</si>
  <si>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</si>
  <si>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</si>
  <si>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</si>
  <si>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</si>
  <si>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</si>
  <si>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</si>
  <si>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</si>
  <si>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</si>
  <si>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</si>
  <si>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</si>
  <si>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</si>
  <si>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</si>
  <si>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</si>
  <si>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</si>
  <si>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</si>
  <si>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</si>
  <si>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</si>
  <si>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</si>
  <si>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</si>
  <si>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</si>
  <si>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</si>
  <si>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</si>
  <si>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</si>
  <si>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</si>
  <si>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</si>
  <si>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</si>
  <si>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</si>
  <si>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</si>
  <si>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</si>
  <si>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</si>
  <si>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</si>
  <si>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</si>
  <si>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</si>
  <si>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</si>
  <si>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</si>
  <si>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</si>
  <si>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</si>
  <si>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</si>
  <si>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</si>
  <si>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</si>
  <si>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</si>
  <si>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</si>
  <si>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</si>
  <si>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</si>
  <si>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</si>
  <si>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</si>
  <si>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</si>
  <si>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</si>
  <si>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</si>
  <si>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</si>
  <si>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</si>
  <si>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</si>
  <si>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</si>
  <si>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</si>
  <si>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</si>
  <si>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</si>
  <si>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</si>
  <si>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</si>
  <si>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</si>
  <si>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</si>
  <si>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</si>
  <si>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</si>
  <si>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</si>
  <si>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</si>
  <si>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</si>
  <si>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</si>
  <si>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</si>
  <si>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</si>
  <si>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</si>
  <si>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</si>
  <si>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</si>
  <si>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</si>
  <si>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</si>
  <si>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</si>
  <si>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</si>
  <si>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</si>
  <si>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</si>
  <si>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</si>
  <si>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</si>
  <si>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</si>
  <si>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</si>
  <si>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</si>
  <si>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</si>
  <si>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</si>
  <si>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</si>
  <si>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</si>
  <si>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</si>
  <si>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</si>
  <si>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</si>
  <si>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</si>
  <si>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</si>
  <si>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</si>
  <si>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</si>
  <si>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</si>
  <si>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</si>
  <si>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</si>
  <si>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</si>
  <si>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</si>
  <si>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</si>
  <si>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</si>
  <si>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</si>
  <si>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</si>
  <si>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</si>
  <si>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</si>
  <si>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</si>
  <si>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</si>
  <si>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</si>
  <si>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</si>
  <si>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</si>
  <si>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</si>
  <si>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</si>
  <si>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</si>
  <si>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</si>
  <si>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</si>
  <si>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</si>
  <si>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</si>
  <si>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</si>
  <si>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</si>
  <si>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</si>
  <si>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</si>
  <si>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</si>
  <si>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</si>
  <si>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</si>
  <si>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</si>
  <si>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</si>
  <si>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</si>
  <si>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</si>
  <si>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</si>
  <si>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</si>
  <si>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</si>
  <si>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</si>
  <si>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</si>
  <si>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</si>
  <si>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</si>
  <si>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</si>
  <si>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</si>
  <si>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</si>
  <si>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</si>
  <si>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</si>
  <si>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</si>
  <si>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</si>
  <si>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</si>
  <si>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</si>
  <si>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</si>
  <si>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</si>
  <si>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</si>
  <si>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</si>
  <si>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</si>
  <si>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</si>
  <si>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</si>
  <si>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</si>
  <si>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</si>
  <si>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</si>
  <si>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</si>
  <si>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</si>
  <si>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</si>
  <si>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</si>
  <si>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</si>
  <si>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</si>
  <si>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</si>
  <si>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</si>
  <si>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</si>
  <si>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</si>
  <si>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</si>
  <si>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</si>
  <si>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</si>
  <si>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</si>
  <si>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</si>
  <si>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</si>
  <si>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</si>
  <si>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</si>
  <si>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</si>
  <si>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</si>
  <si>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</si>
  <si>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</si>
  <si>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</si>
  <si>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</si>
  <si>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</si>
  <si>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</si>
  <si>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</si>
  <si>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</si>
  <si>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</si>
  <si>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</si>
  <si>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</si>
  <si>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</si>
  <si>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</si>
  <si>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</si>
  <si>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</si>
  <si>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</si>
  <si>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</si>
  <si>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</si>
  <si>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</si>
  <si>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</si>
  <si>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</si>
  <si>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</si>
  <si>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</si>
  <si>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</si>
  <si>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</si>
  <si>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</si>
  <si>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</si>
  <si>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</si>
  <si>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</si>
  <si>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</si>
  <si>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</si>
  <si>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</si>
  <si>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</si>
  <si>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</si>
  <si>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</si>
  <si>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</si>
  <si>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</si>
  <si>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</si>
  <si>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</si>
  <si>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</si>
  <si>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</si>
  <si>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</si>
  <si>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</si>
  <si>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</si>
  <si>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</si>
  <si>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</si>
  <si>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</si>
  <si>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</si>
  <si>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</si>
  <si>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</si>
  <si>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</si>
  <si>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</si>
  <si>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</si>
  <si>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</si>
  <si>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</si>
  <si>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</si>
  <si>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</si>
  <si>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</si>
  <si>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</si>
  <si>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</si>
  <si>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</si>
  <si>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</si>
  <si>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</si>
  <si>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</si>
  <si>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</si>
  <si>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</si>
  <si>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</si>
  <si>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</si>
  <si>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</si>
  <si>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</si>
  <si>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</si>
  <si>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</si>
  <si>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</si>
  <si>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</si>
  <si>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</si>
  <si>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</si>
  <si>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</si>
  <si>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</si>
  <si>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</si>
  <si>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</si>
  <si>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</si>
  <si>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</si>
  <si>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</si>
  <si>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</si>
  <si>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</si>
  <si>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</si>
  <si>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</si>
  <si>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</si>
  <si>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</si>
  <si>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</si>
  <si>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</si>
  <si>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</si>
  <si>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</si>
  <si>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</si>
  <si>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</si>
  <si>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</si>
  <si>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</si>
  <si>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</si>
  <si>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</si>
  <si>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</si>
  <si>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</si>
  <si>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</si>
  <si>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</si>
  <si>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</si>
  <si>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</si>
  <si>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</si>
  <si>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</si>
  <si>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</si>
  <si>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</si>
  <si>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</si>
  <si>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</si>
  <si>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</si>
  <si>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</si>
  <si>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</si>
  <si>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</si>
  <si>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</si>
  <si>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</si>
  <si>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</si>
  <si>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</si>
  <si>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</si>
  <si>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</si>
  <si>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</si>
  <si>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</si>
  <si>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</si>
  <si>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</si>
  <si>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</si>
  <si>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</si>
  <si>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</si>
  <si>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</si>
  <si>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</si>
  <si>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</si>
  <si>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</si>
  <si>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</si>
  <si>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</si>
  <si>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</si>
  <si>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</si>
  <si>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</si>
  <si>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</si>
  <si>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</si>
  <si>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</si>
  <si>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</si>
  <si>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</si>
  <si>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</si>
  <si>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</si>
  <si>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</si>
  <si>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</si>
  <si>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</si>
  <si>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</si>
  <si>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</si>
  <si>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</si>
  <si>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</si>
  <si>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</si>
  <si>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</si>
  <si>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</si>
  <si>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</si>
  <si>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</si>
  <si>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</si>
  <si>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</si>
  <si>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</si>
  <si>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</si>
  <si>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</si>
  <si>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</si>
  <si>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</si>
  <si>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</si>
  <si>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</si>
  <si>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</si>
  <si>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</si>
  <si>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</si>
  <si>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</si>
  <si>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</si>
  <si>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</si>
  <si>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</si>
  <si>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</si>
  <si>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</si>
  <si>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</si>
  <si>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</si>
  <si>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</si>
  <si>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</si>
  <si>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</si>
  <si>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</si>
  <si>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</si>
  <si>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</si>
  <si>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</si>
  <si>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</si>
  <si>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</si>
  <si>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</si>
  <si>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</si>
  <si>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</si>
  <si>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</si>
  <si>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</si>
  <si>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</si>
  <si>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</si>
  <si>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</si>
  <si>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</si>
  <si>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</si>
  <si>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</si>
  <si>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</si>
  <si>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</si>
  <si>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</si>
  <si>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</si>
  <si>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</si>
  <si>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</si>
  <si>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</si>
  <si>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</si>
  <si>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</si>
  <si>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</si>
  <si>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</si>
  <si>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</si>
  <si>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</si>
  <si>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</si>
  <si>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</si>
  <si>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</si>
  <si>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</si>
  <si>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</si>
  <si>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</si>
  <si>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</si>
  <si>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</si>
  <si>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</si>
  <si>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</si>
  <si>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</si>
  <si>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</si>
  <si>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</si>
  <si>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</si>
  <si>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</si>
  <si>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</si>
  <si>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</si>
  <si>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</si>
  <si>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</si>
  <si>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</si>
  <si>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</si>
  <si>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</si>
  <si>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</si>
  <si>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</si>
  <si>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</si>
  <si>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</si>
  <si>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</si>
  <si>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</si>
  <si>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</si>
  <si>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</si>
  <si>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</si>
  <si>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</si>
  <si>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</si>
  <si>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</si>
  <si>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</si>
  <si>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</si>
  <si>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</si>
  <si>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</si>
  <si>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</si>
  <si>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</si>
  <si>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</si>
  <si>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</si>
  <si>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</si>
  <si>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</si>
  <si>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</si>
  <si>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</si>
  <si>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</si>
  <si>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</si>
  <si>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</si>
  <si>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</si>
  <si>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</si>
  <si>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</si>
  <si>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</si>
  <si>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</si>
  <si>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</si>
  <si>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</si>
  <si>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</si>
  <si>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</si>
  <si>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</si>
  <si>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</si>
  <si>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</si>
  <si>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</si>
  <si>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</si>
  <si>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</si>
  <si>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</si>
  <si>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</si>
  <si>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</si>
  <si>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</si>
  <si>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</si>
  <si>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</si>
  <si>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</si>
  <si>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</si>
  <si>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</si>
  <si>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</si>
  <si>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</si>
  <si>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</si>
  <si>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</si>
  <si>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</si>
  <si>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</si>
  <si>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</si>
  <si>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</si>
  <si>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</si>
  <si>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</si>
  <si>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</si>
  <si>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</si>
  <si>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</si>
  <si>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</si>
  <si>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</si>
  <si>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</si>
  <si>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</si>
  <si>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</si>
  <si>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</si>
  <si>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</si>
  <si>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</si>
  <si>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</si>
  <si>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</si>
  <si>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</si>
  <si>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</si>
  <si>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</si>
  <si>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</si>
  <si>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</si>
  <si>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</si>
  <si>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</si>
  <si>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</si>
  <si>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</si>
  <si>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</si>
  <si>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</si>
  <si>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</si>
  <si>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</si>
  <si>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</si>
  <si>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</si>
  <si>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</si>
  <si>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</si>
  <si>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</si>
  <si>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</si>
  <si>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</si>
  <si>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</si>
  <si>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</si>
  <si>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</si>
  <si>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</si>
  <si>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</si>
  <si>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</si>
  <si>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</si>
  <si>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</si>
  <si>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</si>
  <si>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</si>
  <si>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</si>
  <si>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</si>
  <si>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</si>
  <si>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</si>
  <si>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</si>
  <si>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</si>
  <si>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</si>
  <si>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</si>
  <si>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</si>
  <si>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</si>
  <si>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</si>
  <si>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</si>
  <si>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</si>
  <si>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</si>
  <si>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</si>
  <si>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</si>
  <si>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</si>
  <si>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</si>
  <si>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</si>
  <si>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</si>
  <si>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</si>
  <si>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</si>
  <si>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</si>
  <si>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</si>
  <si>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</si>
  <si>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</si>
  <si>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</si>
  <si>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</si>
  <si>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</si>
  <si>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</si>
  <si>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</si>
  <si>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</si>
  <si>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</si>
  <si>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</si>
  <si>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</si>
  <si>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</si>
  <si>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</si>
  <si>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</si>
  <si>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</si>
  <si>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</si>
  <si>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</si>
  <si>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</si>
  <si>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</si>
  <si>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</si>
  <si>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</si>
  <si>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</si>
  <si>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</si>
  <si>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</si>
  <si>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</si>
  <si>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</si>
  <si>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</si>
  <si>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</si>
  <si>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</si>
  <si>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</si>
  <si>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</si>
  <si>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</si>
  <si>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</si>
  <si>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</si>
  <si>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</si>
  <si>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</si>
  <si>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</si>
  <si>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</si>
  <si>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</si>
  <si>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</si>
  <si>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</si>
  <si>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</si>
  <si>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</si>
  <si>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</si>
  <si>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</si>
  <si>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</si>
  <si>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</si>
  <si>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</si>
  <si>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</si>
  <si>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</si>
  <si>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</si>
  <si>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</si>
  <si>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</si>
  <si>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</si>
  <si>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</si>
  <si>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</si>
  <si>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</si>
  <si>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</si>
  <si>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</si>
  <si>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</si>
  <si>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</si>
  <si>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</si>
  <si>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</si>
  <si>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</si>
  <si>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</si>
  <si>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</si>
  <si>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</si>
  <si>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</si>
  <si>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</si>
  <si>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</si>
  <si>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</si>
  <si>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</si>
  <si>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</si>
  <si>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</si>
  <si>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</si>
  <si>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</si>
  <si>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</si>
  <si>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</si>
  <si>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</si>
  <si>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</si>
  <si>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</si>
  <si>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</si>
  <si>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</si>
  <si>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</si>
  <si>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</si>
  <si>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</si>
  <si>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</si>
  <si>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</si>
  <si>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</si>
  <si>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</si>
  <si>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</si>
  <si>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</si>
  <si>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</si>
  <si>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</si>
  <si>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</si>
  <si>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</si>
  <si>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</si>
  <si>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</si>
  <si>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</si>
  <si>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</si>
  <si>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</si>
  <si>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</si>
  <si>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</si>
  <si>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</si>
  <si>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</si>
  <si>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</si>
  <si>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</si>
  <si>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</si>
  <si>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</si>
  <si>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</si>
  <si>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</si>
  <si>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</si>
  <si>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</si>
  <si>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</si>
  <si>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</si>
  <si>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</si>
  <si>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</si>
  <si>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</si>
  <si>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</si>
  <si>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</si>
  <si>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</si>
  <si>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</si>
  <si>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</si>
  <si>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</si>
  <si>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</si>
  <si>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</si>
  <si>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</si>
  <si>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</si>
  <si>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</si>
  <si>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</si>
  <si>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</si>
  <si>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</si>
  <si>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</si>
  <si>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</si>
  <si>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</si>
  <si>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</si>
  <si>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</si>
  <si>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</si>
  <si>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</si>
  <si>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</si>
  <si>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</si>
  <si>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</si>
  <si>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</si>
  <si>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</si>
  <si>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</si>
  <si>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</si>
  <si>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</si>
  <si>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</si>
  <si>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</si>
  <si>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</si>
  <si>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</si>
  <si>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</si>
  <si>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</si>
  <si>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</si>
  <si>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</si>
  <si>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</si>
  <si>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</si>
  <si>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</si>
  <si>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</si>
  <si>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</si>
  <si>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</si>
  <si>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</si>
  <si>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</si>
  <si>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</si>
  <si>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</si>
  <si>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</si>
  <si>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</si>
  <si>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</si>
  <si>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</si>
  <si>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</si>
  <si>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</si>
  <si>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</si>
  <si>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</si>
  <si>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</si>
  <si>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</si>
  <si>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</si>
  <si>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</si>
  <si>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</si>
  <si>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</si>
  <si>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</si>
  <si>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</si>
  <si>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</si>
  <si>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</si>
  <si>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</si>
  <si>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</si>
  <si>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</si>
  <si>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</si>
  <si>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</si>
  <si>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</si>
  <si>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</si>
  <si>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</si>
  <si>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</si>
  <si>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</si>
  <si>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</si>
  <si>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</si>
  <si>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</si>
  <si>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</si>
  <si>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</si>
  <si>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</si>
  <si>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</si>
  <si>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</si>
  <si>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</si>
  <si>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</si>
  <si>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</si>
  <si>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</si>
  <si>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</si>
  <si>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</si>
  <si>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</si>
  <si>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</si>
  <si>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</si>
  <si>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</si>
  <si>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</si>
  <si>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</si>
  <si>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</si>
  <si>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</si>
  <si>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</si>
  <si>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</si>
  <si>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</si>
  <si>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</si>
  <si>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</si>
  <si>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</si>
  <si>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</si>
  <si>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</si>
  <si>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</si>
  <si>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</si>
  <si>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</si>
  <si>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</si>
  <si>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</si>
  <si>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</si>
  <si>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</si>
  <si>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</si>
  <si>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</si>
  <si>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</si>
  <si>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</si>
  <si>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</si>
  <si>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</si>
  <si>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</si>
  <si>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</si>
  <si>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</si>
  <si>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</si>
  <si>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</si>
  <si>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</si>
  <si>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</si>
  <si>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</si>
  <si>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</si>
  <si>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</si>
  <si>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</si>
  <si>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</si>
  <si>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</si>
  <si>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</si>
  <si>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</si>
  <si>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</si>
  <si>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</si>
  <si>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</si>
  <si>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</si>
  <si>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</si>
  <si>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</si>
  <si>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</si>
  <si>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</si>
  <si>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</si>
  <si>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</si>
  <si>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</si>
  <si>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</si>
  <si>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</si>
  <si>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</si>
  <si>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</si>
  <si>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</si>
  <si>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</si>
  <si>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</si>
  <si>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</si>
  <si>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</si>
  <si>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</si>
  <si>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</si>
  <si>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</si>
  <si>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</si>
  <si>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</si>
  <si>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</si>
  <si>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</si>
  <si>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</si>
  <si>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</si>
  <si>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</si>
  <si>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</si>
  <si>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</si>
  <si>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</si>
  <si>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</si>
  <si>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</si>
  <si>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</si>
  <si>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</si>
  <si>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</si>
  <si>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</si>
  <si>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</si>
  <si>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</si>
  <si>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</si>
  <si>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</si>
  <si>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</si>
  <si>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</si>
  <si>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</si>
  <si>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</si>
  <si>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</si>
  <si>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</si>
  <si>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</si>
  <si>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</si>
  <si>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</si>
  <si>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</si>
  <si>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</si>
  <si>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</si>
  <si>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</si>
  <si>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</si>
  <si>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</si>
  <si>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</si>
  <si>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</si>
  <si>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</si>
  <si>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</si>
  <si>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</si>
  <si>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</si>
  <si>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</si>
  <si>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</si>
  <si>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</si>
  <si>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</si>
  <si>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</si>
  <si>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</si>
  <si>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</si>
  <si>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</si>
  <si>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</si>
  <si>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</si>
  <si>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</si>
  <si>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</si>
  <si>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</si>
  <si>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</si>
  <si>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</si>
  <si>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</si>
  <si>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</si>
  <si>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</si>
  <si>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</si>
  <si>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</si>
  <si>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</si>
  <si>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</si>
  <si>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</si>
  <si>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</si>
  <si>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</si>
  <si>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</si>
  <si>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</si>
  <si>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</si>
  <si>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</si>
  <si>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</si>
  <si>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</si>
  <si>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</si>
  <si>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</si>
  <si>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</si>
  <si>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</si>
  <si>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</si>
  <si>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</si>
  <si>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</si>
  <si>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</si>
  <si>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</si>
  <si>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</si>
  <si>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</si>
  <si>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</si>
  <si>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</si>
  <si>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</si>
  <si>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</si>
  <si>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</si>
  <si>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</si>
  <si>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</si>
  <si>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</si>
  <si>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</si>
  <si>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</si>
  <si>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</si>
  <si>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</si>
  <si>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</si>
  <si>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</si>
  <si>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</si>
  <si>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</si>
  <si>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</si>
  <si>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</si>
  <si>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</si>
  <si>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</si>
  <si>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</si>
  <si>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</si>
  <si>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</si>
  <si>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</si>
  <si>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</si>
  <si>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</si>
  <si>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</si>
  <si>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</si>
  <si>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</si>
  <si>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</si>
  <si>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</si>
  <si>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</si>
  <si>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</si>
  <si>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</si>
  <si>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</si>
  <si>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</si>
  <si>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</si>
  <si>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</si>
  <si>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</si>
  <si>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</si>
  <si>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</si>
  <si>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</si>
  <si>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</si>
  <si>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</si>
  <si>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</si>
  <si>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</si>
  <si>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</si>
  <si>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</si>
  <si>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</si>
  <si>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</si>
  <si>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</si>
  <si>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</si>
  <si>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</si>
  <si>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</si>
  <si>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</si>
  <si>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</si>
  <si>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</si>
  <si>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</si>
  <si>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</si>
  <si>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</si>
  <si>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</si>
  <si>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</si>
  <si>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</si>
  <si>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</si>
  <si>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</si>
  <si>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</si>
  <si>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</si>
  <si>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</si>
  <si>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</si>
  <si>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</si>
  <si>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</si>
  <si>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</si>
  <si>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</si>
  <si>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</si>
  <si>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</si>
  <si>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</si>
  <si>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</si>
  <si>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</si>
  <si>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</si>
  <si>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</si>
  <si>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</si>
  <si>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</si>
  <si>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</si>
  <si>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</si>
  <si>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</si>
  <si>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</si>
  <si>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</si>
  <si>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</si>
  <si>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</si>
  <si>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</si>
  <si>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</si>
  <si>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</si>
  <si>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</si>
  <si>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</si>
  <si>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</si>
  <si>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</si>
  <si>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</si>
  <si>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</si>
  <si>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</si>
  <si>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</si>
  <si>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</si>
  <si>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</si>
  <si>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</si>
  <si>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</si>
  <si>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</si>
  <si>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</si>
  <si>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</si>
  <si>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</si>
  <si>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</si>
  <si>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</si>
  <si>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</si>
  <si>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</si>
  <si>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</si>
  <si>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</si>
  <si>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</si>
  <si>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</si>
  <si>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</si>
  <si>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</si>
  <si>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</si>
  <si>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</si>
  <si>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</si>
  <si>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</si>
  <si>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</si>
  <si>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</si>
  <si>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</si>
  <si>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</si>
  <si>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</si>
  <si>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</si>
  <si>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</si>
  <si>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</si>
  <si>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</si>
  <si>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</si>
  <si>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</si>
  <si>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</si>
  <si>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</si>
  <si>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</si>
  <si>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</si>
  <si>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</si>
  <si>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</si>
  <si>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</si>
  <si>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</si>
  <si>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</si>
  <si>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</si>
  <si>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</si>
  <si>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</si>
  <si>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</si>
  <si>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</si>
  <si>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</si>
  <si>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</si>
  <si>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</si>
  <si>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</si>
  <si>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</si>
  <si>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</si>
  <si>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</si>
  <si>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</si>
  <si>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</si>
  <si>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</si>
  <si>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</si>
  <si>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</si>
  <si>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</si>
  <si>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</si>
  <si>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</si>
  <si>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</si>
  <si>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</si>
  <si>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</si>
  <si>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</si>
  <si>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</si>
  <si>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</si>
  <si>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</si>
  <si>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</si>
  <si>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</si>
  <si>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</si>
  <si>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</si>
  <si>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</si>
  <si>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</si>
  <si>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</si>
  <si>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</si>
  <si>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</si>
  <si>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</si>
  <si>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</si>
  <si>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</si>
  <si>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</si>
  <si>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</si>
  <si>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</si>
  <si>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</si>
  <si>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</si>
  <si>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</si>
  <si>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</si>
  <si>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</si>
  <si>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</si>
  <si>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</si>
  <si>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</si>
  <si>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</si>
  <si>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</si>
  <si>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</si>
  <si>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</si>
  <si>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</si>
  <si>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</si>
  <si>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</si>
  <si>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</si>
  <si>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</si>
  <si>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</si>
  <si>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</si>
  <si>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</si>
  <si>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</si>
  <si>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</si>
  <si>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</si>
  <si>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</si>
  <si>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</si>
  <si>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</si>
  <si>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</si>
  <si>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</si>
  <si>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</si>
  <si>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</si>
  <si>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</si>
  <si>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</si>
  <si>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</si>
  <si>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</si>
  <si>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</si>
  <si>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</si>
  <si>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</si>
  <si>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</si>
  <si>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</si>
  <si>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</si>
  <si>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</si>
  <si>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</si>
  <si>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</si>
  <si>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</si>
  <si>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</si>
  <si>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</si>
  <si>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</si>
  <si>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</si>
  <si>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</si>
  <si>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</si>
  <si>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</si>
  <si>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</si>
  <si>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</si>
  <si>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</si>
  <si>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</si>
  <si>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</si>
  <si>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</si>
  <si>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</si>
  <si>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</si>
  <si>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</si>
  <si>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</si>
  <si>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</si>
  <si>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</si>
  <si>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</si>
  <si>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</si>
  <si>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</si>
  <si>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</si>
  <si>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</si>
  <si>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</si>
  <si>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</si>
  <si>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</si>
  <si>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</si>
  <si>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</si>
  <si>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</si>
  <si>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</si>
  <si>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</si>
  <si>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</si>
  <si>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</si>
  <si>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</si>
  <si>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</si>
  <si>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</si>
  <si>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</si>
  <si>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</si>
  <si>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</si>
  <si>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</si>
  <si>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</si>
  <si>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</si>
  <si>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</si>
  <si>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</si>
  <si>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</si>
  <si>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</si>
  <si>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</si>
  <si>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</si>
  <si>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</si>
  <si>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</si>
  <si>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</si>
  <si>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</si>
  <si>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</si>
  <si>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</si>
  <si>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</si>
  <si>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</si>
  <si>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</si>
  <si>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</si>
  <si>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</si>
  <si>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</si>
  <si>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</si>
  <si>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</si>
  <si>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</si>
  <si>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</si>
  <si>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</si>
  <si>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</si>
  <si>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</si>
  <si>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</si>
  <si>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</si>
  <si>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</si>
  <si>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</si>
  <si>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</si>
  <si>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</si>
  <si>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</si>
  <si>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</si>
  <si>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</si>
  <si>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</si>
  <si>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</si>
  <si>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</si>
  <si>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</si>
  <si>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</si>
  <si>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</si>
  <si>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</si>
  <si>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</si>
  <si>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</si>
  <si>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</si>
  <si>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</si>
  <si>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</si>
  <si>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</si>
  <si>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</si>
  <si>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</si>
  <si>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</si>
  <si>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</si>
  <si>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</si>
  <si>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</si>
  <si>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</si>
  <si>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</si>
  <si>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</si>
  <si>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</si>
  <si>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</si>
  <si>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</si>
  <si>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</si>
  <si>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</si>
  <si>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</si>
  <si>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</si>
  <si>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</si>
  <si>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</si>
  <si>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</si>
  <si>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</si>
  <si>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</si>
  <si>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</si>
  <si>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</si>
  <si>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</si>
  <si>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</si>
  <si>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</si>
  <si>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</si>
  <si>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</si>
  <si>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</si>
  <si>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</si>
  <si>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</si>
  <si>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</si>
  <si>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</si>
  <si>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</si>
  <si>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</si>
  <si>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</si>
  <si>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</si>
  <si>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</si>
  <si>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</si>
  <si>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</si>
  <si>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</si>
  <si>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</si>
  <si>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</si>
  <si>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</si>
  <si>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</si>
  <si>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</si>
  <si>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</si>
  <si>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</si>
  <si>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</si>
  <si>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</si>
  <si>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</si>
  <si>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</si>
  <si>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</si>
  <si>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</si>
  <si>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</si>
  <si>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</si>
  <si>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</si>
  <si>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</si>
  <si>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</si>
  <si>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</si>
  <si>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</si>
  <si>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</si>
  <si>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</si>
  <si>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</si>
  <si>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</si>
  <si>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</si>
  <si>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</si>
  <si>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</si>
  <si>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</si>
  <si>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</si>
  <si>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</si>
  <si>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</si>
  <si>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</si>
  <si>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</si>
  <si>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</si>
  <si>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</si>
  <si>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</si>
  <si>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</si>
  <si>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</si>
  <si>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</si>
  <si>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</si>
  <si>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</si>
  <si>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</si>
  <si>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</si>
  <si>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</si>
  <si>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</si>
  <si>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</si>
  <si>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</si>
  <si>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</si>
  <si>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</si>
  <si>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</si>
  <si>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</si>
  <si>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</si>
  <si>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</si>
  <si>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</si>
  <si>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</si>
  <si>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</si>
  <si>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</si>
  <si>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</si>
  <si>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</si>
  <si>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</si>
  <si>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</si>
  <si>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</si>
  <si>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</si>
  <si>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</si>
  <si>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</si>
  <si>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</si>
  <si>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</si>
  <si>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</si>
  <si>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</si>
  <si>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</si>
  <si>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</si>
  <si>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</si>
  <si>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</si>
  <si>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</si>
  <si>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</si>
  <si>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</si>
  <si>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</si>
  <si>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</si>
  <si>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</si>
  <si>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</si>
  <si>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</si>
  <si>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</si>
  <si>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</si>
  <si>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</si>
  <si>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</si>
  <si>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</si>
  <si>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</si>
  <si>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</si>
  <si>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</si>
  <si>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</si>
  <si>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</si>
  <si>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</si>
  <si>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</si>
  <si>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</si>
  <si>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</si>
  <si>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</si>
  <si>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</si>
  <si>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</si>
  <si>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</si>
  <si>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</si>
  <si>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</si>
  <si>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</si>
  <si>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</si>
  <si>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</si>
  <si>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</si>
  <si>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</si>
  <si>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</si>
  <si>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</si>
  <si>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</si>
  <si>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</si>
  <si>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</si>
  <si>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</si>
  <si>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</si>
  <si>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</si>
  <si>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</si>
  <si>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</si>
  <si>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</si>
  <si>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</si>
  <si>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</si>
  <si>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</si>
  <si>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</si>
  <si>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</si>
  <si>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</si>
  <si>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</si>
  <si>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</si>
  <si>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</si>
  <si>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</si>
  <si>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</si>
  <si>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</si>
  <si>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</si>
  <si>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</si>
  <si>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</si>
  <si>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</si>
  <si>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</si>
  <si>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</si>
  <si>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</si>
  <si>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</si>
  <si>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</si>
  <si>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</si>
  <si>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</si>
  <si>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</si>
  <si>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</si>
  <si>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</si>
  <si>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</si>
  <si>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</si>
  <si>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</si>
  <si>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</si>
  <si>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</si>
  <si>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</si>
  <si>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</si>
  <si>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</si>
  <si>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</si>
  <si>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</si>
  <si>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</si>
  <si>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</si>
  <si>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</si>
  <si>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</si>
  <si>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</si>
  <si>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</si>
  <si>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</si>
  <si>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</si>
  <si>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</si>
  <si>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</si>
  <si>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</si>
  <si>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</si>
  <si>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</si>
  <si>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</si>
  <si>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</si>
  <si>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</si>
  <si>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</si>
  <si>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</si>
  <si>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</si>
  <si>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</si>
  <si>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</si>
  <si>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</si>
  <si>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</si>
  <si>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</si>
  <si>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</si>
  <si>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</si>
  <si>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</si>
  <si>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</si>
  <si>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</si>
  <si>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</si>
  <si>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</si>
  <si>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</si>
  <si>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</si>
  <si>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</si>
  <si>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</si>
  <si>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</si>
  <si>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</si>
  <si>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</si>
  <si>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</si>
  <si>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</si>
  <si>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</si>
  <si>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</si>
  <si>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</si>
  <si>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</si>
  <si>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</si>
  <si>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</si>
  <si>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</si>
  <si>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</si>
  <si>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</si>
  <si>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</si>
  <si>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</si>
  <si>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</si>
  <si>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</si>
  <si>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</si>
  <si>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</si>
  <si>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</si>
  <si>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</si>
  <si>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</si>
  <si>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</si>
  <si>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</si>
  <si>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</si>
  <si>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</si>
  <si>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</si>
  <si>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</si>
  <si>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</si>
  <si>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</si>
  <si>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</si>
  <si>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</si>
  <si>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</si>
  <si>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</si>
  <si>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</si>
  <si>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</si>
  <si>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</si>
  <si>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</si>
  <si>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</si>
  <si>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</si>
  <si>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</si>
  <si>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</si>
  <si>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</si>
  <si>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</si>
  <si>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</si>
  <si>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</si>
  <si>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</si>
  <si>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</si>
  <si>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</si>
  <si>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</si>
  <si>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</si>
  <si>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</si>
  <si>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</si>
  <si>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</si>
  <si>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</si>
  <si>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</si>
  <si>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</si>
  <si>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</si>
  <si>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</si>
  <si>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</si>
  <si>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</si>
  <si>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</si>
  <si>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</si>
  <si>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</si>
  <si>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</si>
  <si>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</si>
  <si>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</si>
  <si>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</si>
  <si>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</si>
  <si>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</si>
  <si>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</si>
  <si>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</si>
  <si>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</si>
  <si>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</si>
  <si>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</si>
  <si>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</si>
  <si>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</si>
  <si>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</si>
  <si>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</si>
  <si>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</si>
  <si>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</si>
  <si>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</si>
  <si>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</si>
  <si>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</si>
  <si>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</si>
  <si>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</si>
  <si>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</si>
  <si>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</si>
  <si>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</si>
  <si>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</si>
  <si>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</si>
  <si>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</si>
  <si>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</si>
  <si>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</si>
  <si>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</si>
  <si>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</si>
  <si>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</si>
  <si>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</si>
  <si>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</si>
  <si>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</si>
  <si>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</si>
  <si>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</si>
  <si>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</si>
  <si>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</si>
  <si>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</si>
  <si>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</si>
  <si>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</si>
  <si>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</si>
  <si>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</si>
  <si>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</si>
  <si>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</si>
  <si>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</si>
  <si>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</si>
  <si>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</si>
  <si>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</si>
  <si>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</si>
  <si>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</si>
  <si>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</si>
  <si>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</si>
  <si>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</si>
  <si>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</si>
  <si>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</si>
  <si>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</si>
  <si>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</si>
  <si>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</si>
  <si>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</si>
  <si>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</si>
  <si>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</si>
  <si>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</si>
  <si>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</si>
  <si>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</si>
  <si>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</si>
  <si>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</si>
  <si>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</si>
  <si>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</si>
  <si>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</si>
  <si>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</si>
  <si>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</si>
  <si>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</si>
  <si>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</si>
  <si>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</si>
  <si>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</si>
  <si>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</si>
  <si>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</si>
  <si>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</si>
  <si>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</si>
  <si>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</si>
  <si>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</si>
  <si>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</si>
  <si>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</si>
  <si>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</si>
  <si>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</si>
  <si>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</si>
  <si>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</si>
  <si>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</si>
  <si>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</si>
  <si>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</si>
  <si>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</si>
  <si>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</si>
  <si>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</si>
  <si>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</si>
  <si>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</si>
  <si>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</si>
  <si>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</si>
  <si>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</si>
  <si>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</si>
  <si>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</si>
  <si>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</si>
  <si>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</si>
  <si>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</si>
  <si>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</si>
  <si>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</si>
  <si>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</si>
  <si>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</si>
  <si>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</si>
  <si>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</si>
  <si>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</si>
  <si>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</si>
  <si>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</si>
  <si>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</si>
  <si>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</si>
  <si>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</si>
  <si>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</si>
  <si>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</si>
  <si>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</si>
  <si>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</si>
  <si>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</si>
  <si>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</si>
  <si>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</si>
  <si>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</si>
  <si>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</si>
  <si>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</si>
  <si>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</si>
  <si>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</si>
  <si>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</si>
  <si>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</si>
  <si>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</si>
  <si>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</si>
  <si>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</si>
  <si>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</si>
  <si>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</si>
  <si>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</si>
  <si>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</si>
  <si>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</si>
  <si>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</si>
  <si>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</si>
  <si>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</si>
  <si>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</si>
  <si>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</si>
  <si>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</si>
  <si>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</si>
  <si>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</si>
  <si>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</si>
  <si>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</si>
  <si>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</si>
  <si>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</si>
  <si>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</si>
  <si>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</si>
  <si>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</si>
  <si>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</si>
  <si>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</si>
  <si>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</si>
  <si>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</si>
  <si>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</si>
  <si>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</si>
  <si>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</si>
  <si>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</si>
  <si>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</si>
  <si>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</si>
  <si>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</si>
  <si>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</si>
  <si>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</si>
  <si>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</si>
  <si>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</si>
  <si>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</si>
  <si>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</si>
  <si>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</si>
  <si>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</si>
  <si>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</si>
  <si>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</si>
  <si>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</si>
  <si>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</si>
  <si>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</si>
  <si>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</si>
  <si>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</si>
  <si>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</si>
  <si>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</si>
  <si>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</si>
  <si>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</si>
  <si>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</si>
  <si>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</si>
  <si>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</si>
  <si>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</si>
  <si>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</si>
  <si>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</si>
  <si>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</si>
  <si>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</si>
  <si>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</si>
  <si>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</si>
  <si>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</si>
  <si>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</si>
  <si>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</si>
  <si>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</si>
  <si>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</si>
  <si>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</si>
  <si>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</si>
  <si>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</si>
  <si>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</si>
  <si>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</si>
  <si>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</si>
  <si>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</si>
  <si>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</si>
  <si>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</si>
  <si>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</si>
  <si>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</si>
  <si>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</si>
  <si>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</si>
  <si>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</si>
  <si>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</si>
  <si>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</si>
  <si>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</si>
  <si>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</si>
  <si>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</si>
  <si>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</si>
  <si>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</si>
  <si>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</si>
  <si>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</si>
  <si>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</si>
  <si>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</si>
  <si>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</si>
  <si>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</si>
  <si>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</si>
  <si>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</si>
  <si>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</si>
  <si>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</si>
  <si>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</si>
  <si>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</si>
  <si>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</si>
  <si>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</si>
  <si>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</si>
  <si>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</si>
  <si>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</si>
  <si>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</si>
  <si>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</si>
  <si>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</si>
  <si>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</si>
  <si>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</si>
  <si>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</si>
  <si>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</si>
  <si>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</si>
  <si>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</si>
  <si>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</si>
  <si>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</si>
  <si>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</si>
  <si>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</si>
  <si>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</si>
  <si>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</si>
  <si>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</si>
  <si>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</si>
  <si>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</si>
  <si>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</si>
  <si>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</si>
  <si>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</si>
  <si>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</si>
  <si>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</si>
  <si>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</si>
  <si>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</si>
  <si>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</si>
  <si>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</si>
  <si>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</si>
  <si>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</si>
  <si>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</si>
  <si>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</si>
  <si>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</si>
  <si>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</si>
  <si>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</si>
  <si>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</si>
  <si>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</si>
  <si>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</si>
  <si>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</si>
  <si>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</si>
  <si>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</si>
  <si>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</si>
  <si>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</si>
  <si>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</si>
  <si>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</si>
  <si>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</si>
  <si>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</si>
  <si>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</si>
  <si>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</si>
  <si>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</si>
  <si>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</si>
  <si>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</si>
  <si>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</si>
  <si>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</si>
  <si>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</si>
  <si>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</si>
  <si>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</si>
  <si>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</si>
  <si>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</si>
  <si>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</si>
  <si>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</si>
  <si>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</si>
  <si>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</si>
  <si>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</si>
  <si>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</si>
  <si>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</si>
  <si>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</si>
  <si>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</si>
  <si>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</si>
  <si>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</si>
  <si>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</si>
  <si>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</si>
  <si>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</si>
  <si>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</si>
  <si>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</si>
  <si>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</si>
  <si>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</si>
  <si>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</si>
  <si>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</si>
  <si>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</si>
  <si>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</si>
  <si>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</si>
  <si>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</si>
  <si>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</si>
  <si>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</si>
  <si>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</si>
  <si>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</si>
  <si>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</si>
  <si>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</si>
  <si>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</si>
  <si>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</si>
  <si>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</si>
  <si>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</si>
  <si>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</si>
  <si>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</si>
  <si>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</si>
  <si>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</si>
  <si>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</si>
  <si>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</si>
  <si>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</si>
  <si>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</si>
  <si>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</si>
  <si>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</si>
  <si>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</si>
  <si>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</si>
  <si>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</si>
  <si>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</si>
  <si>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</si>
  <si>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</si>
  <si>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</si>
  <si>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</si>
  <si>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</si>
  <si>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</si>
  <si>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</si>
  <si>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</si>
  <si>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</si>
  <si>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</si>
  <si>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</si>
  <si>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</si>
  <si>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</si>
  <si>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</si>
  <si>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</si>
  <si>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</si>
  <si>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</si>
  <si>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</si>
  <si>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</si>
  <si>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</si>
  <si>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</si>
  <si>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</si>
  <si>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</si>
  <si>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</si>
  <si>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</si>
  <si>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</si>
  <si>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</si>
  <si>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</si>
  <si>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</si>
  <si>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</si>
  <si>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</si>
  <si>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</si>
  <si>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</si>
  <si>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</si>
  <si>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</si>
  <si>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</si>
  <si>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</si>
  <si>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</si>
  <si>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</si>
  <si>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</si>
  <si>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</si>
  <si>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</si>
  <si>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</si>
  <si>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</si>
  <si>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</si>
  <si>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</si>
  <si>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</si>
  <si>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</si>
  <si>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</si>
  <si>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</si>
  <si>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</si>
  <si>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</si>
  <si>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</si>
  <si>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</si>
  <si>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</si>
  <si>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</si>
  <si>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</si>
  <si>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</si>
  <si>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</si>
  <si>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</si>
  <si>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</si>
  <si>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</si>
  <si>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</si>
  <si>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</si>
  <si>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</si>
  <si>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</si>
  <si>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</si>
  <si>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</si>
  <si>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</si>
  <si>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</si>
  <si>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</si>
  <si>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</si>
  <si>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</si>
  <si>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</si>
  <si>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</si>
  <si>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</si>
  <si>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</si>
  <si>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</si>
  <si>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</si>
  <si>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</si>
  <si>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</si>
  <si>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</si>
  <si>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</si>
  <si>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</si>
  <si>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</si>
  <si>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</si>
  <si>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</si>
  <si>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</si>
  <si>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</si>
  <si>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</si>
  <si>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</si>
  <si>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</si>
  <si>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</si>
  <si>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</si>
  <si>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</si>
  <si>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</si>
  <si>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</si>
  <si>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</si>
  <si>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</si>
  <si>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</si>
  <si>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</si>
  <si>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</si>
  <si>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</si>
  <si>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</si>
  <si>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</si>
  <si>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</si>
  <si>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</si>
  <si>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</si>
  <si>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</si>
  <si>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</si>
  <si>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</si>
  <si>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</si>
  <si>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</si>
  <si>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</si>
  <si>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</si>
  <si>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</si>
  <si>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</si>
  <si>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</si>
  <si>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</si>
  <si>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</si>
  <si>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</si>
  <si>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</si>
  <si>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</si>
  <si>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</si>
  <si>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</si>
  <si>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</si>
  <si>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</si>
  <si>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</si>
  <si>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</si>
  <si>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</si>
  <si>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</si>
  <si>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</si>
  <si>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</si>
  <si>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</si>
  <si>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</si>
  <si>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</si>
  <si>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</si>
  <si>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</si>
  <si>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</si>
  <si>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</si>
  <si>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</si>
  <si>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</si>
  <si>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</si>
  <si>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</si>
  <si>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</si>
  <si>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</si>
  <si>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</si>
  <si>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</si>
  <si>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</si>
  <si>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</si>
  <si>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</si>
  <si>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</si>
  <si>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</si>
  <si>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</si>
  <si>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</si>
  <si>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</si>
  <si>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</si>
  <si>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</si>
  <si>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</si>
  <si>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</si>
  <si>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</si>
  <si>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</si>
  <si>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</si>
  <si>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</si>
  <si>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</si>
  <si>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</si>
  <si>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</si>
  <si>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</si>
  <si>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</si>
  <si>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</si>
  <si>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</si>
  <si>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</si>
  <si>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</si>
  <si>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</si>
  <si>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</si>
  <si>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</si>
  <si>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</si>
  <si>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</si>
  <si>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</si>
  <si>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</si>
  <si>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</si>
  <si>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</si>
  <si>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</si>
  <si>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</si>
  <si>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</si>
  <si>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</si>
  <si>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</si>
  <si>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</si>
  <si>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</si>
  <si>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</si>
  <si>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</si>
  <si>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</si>
  <si>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</si>
  <si>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</si>
  <si>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</si>
  <si>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</si>
  <si>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</si>
  <si>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</si>
  <si>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</si>
  <si>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</si>
  <si>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</si>
  <si>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</si>
  <si>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</si>
  <si>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</si>
  <si>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</si>
  <si>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</si>
  <si>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</si>
  <si>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</si>
  <si>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</si>
  <si>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</si>
  <si>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</si>
  <si>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</si>
  <si>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</si>
  <si>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</si>
  <si>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</si>
  <si>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</si>
  <si>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</si>
  <si>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</si>
  <si>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</si>
  <si>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</si>
  <si>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</si>
  <si>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</si>
  <si>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</si>
  <si>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</si>
  <si>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</si>
  <si>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</si>
  <si>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</si>
  <si>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</si>
  <si>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</si>
  <si>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</si>
  <si>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</si>
  <si>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</si>
  <si>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</si>
  <si>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</si>
  <si>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</si>
  <si>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</si>
  <si>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</si>
  <si>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</si>
  <si>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</si>
  <si>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</si>
  <si>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</si>
  <si>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</si>
  <si>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</si>
  <si>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</si>
  <si>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</si>
  <si>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</si>
  <si>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</si>
  <si>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</si>
  <si>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</si>
  <si>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</si>
  <si>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</si>
  <si>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</si>
  <si>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</si>
  <si>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</si>
  <si>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</si>
  <si>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</si>
  <si>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</si>
  <si>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</si>
  <si>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</si>
  <si>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</si>
  <si>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</si>
  <si>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</si>
  <si>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</si>
  <si>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</si>
  <si>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</si>
  <si>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</si>
  <si>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</si>
  <si>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</si>
  <si>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</si>
  <si>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</si>
  <si>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</si>
  <si>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</si>
  <si>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</si>
  <si>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</si>
  <si>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</si>
  <si>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</si>
  <si>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</si>
  <si>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</si>
  <si>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</si>
  <si>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</si>
  <si>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</si>
  <si>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</si>
  <si>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</si>
  <si>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</si>
  <si>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</si>
  <si>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</si>
  <si>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</si>
  <si>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</si>
  <si>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</si>
  <si>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</si>
  <si>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</si>
  <si>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</si>
  <si>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</si>
  <si>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</si>
  <si>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</si>
  <si>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</si>
  <si>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</si>
  <si>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</si>
  <si>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</si>
  <si>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</si>
  <si>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</si>
  <si>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</si>
  <si>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</si>
  <si>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</si>
  <si>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</si>
  <si>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</si>
  <si>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</si>
  <si>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</si>
  <si>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</si>
  <si>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</si>
  <si>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</si>
  <si>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</si>
  <si>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</si>
  <si>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</si>
  <si>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</si>
  <si>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</si>
  <si>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</si>
  <si>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</si>
  <si>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</si>
  <si>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</si>
  <si>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</si>
  <si>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</si>
  <si>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</si>
  <si>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</si>
  <si>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</si>
  <si>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</si>
  <si>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</si>
  <si>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</si>
  <si>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</si>
  <si>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</si>
  <si>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</si>
  <si>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</si>
  <si>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</si>
  <si>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</si>
  <si>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</si>
  <si>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</si>
  <si>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</si>
  <si>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</si>
  <si>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</si>
  <si>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</si>
  <si>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</si>
  <si>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</si>
  <si>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</si>
  <si>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</si>
  <si>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</si>
  <si>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</si>
  <si>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</si>
  <si>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</si>
  <si>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</si>
  <si>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</si>
  <si>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</si>
  <si>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</si>
  <si>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</si>
  <si>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</si>
  <si>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</si>
  <si>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</si>
  <si>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</si>
  <si>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</si>
  <si>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</si>
  <si>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</si>
  <si>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</si>
  <si>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</si>
  <si>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</si>
  <si>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</si>
  <si>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</si>
  <si>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</si>
  <si>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</si>
  <si>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</si>
  <si>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</si>
  <si>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</si>
  <si>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</si>
  <si>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</si>
  <si>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</si>
  <si>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</si>
  <si>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</si>
  <si>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</si>
  <si>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</si>
  <si>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</si>
  <si>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</si>
  <si>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</si>
  <si>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</si>
  <si>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</si>
  <si>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</si>
  <si>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</si>
  <si>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</si>
  <si>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</si>
  <si>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</si>
  <si>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</si>
  <si>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</si>
  <si>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</si>
  <si>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</si>
  <si>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</si>
  <si>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</si>
  <si>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</si>
  <si>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</si>
  <si>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</si>
  <si>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</si>
  <si>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</si>
  <si>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</si>
  <si>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</si>
  <si>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</si>
  <si>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</si>
  <si>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</si>
  <si>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</si>
  <si>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</si>
  <si>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</si>
  <si>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</si>
  <si>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</si>
  <si>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</si>
  <si>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</si>
  <si>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</si>
  <si>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</si>
  <si>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</si>
  <si>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</si>
  <si>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</si>
  <si>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</si>
  <si>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</si>
  <si>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</si>
  <si>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</si>
  <si>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</si>
  <si>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</si>
  <si>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</si>
  <si>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</si>
  <si>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</si>
  <si>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</si>
  <si>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</si>
  <si>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</si>
  <si>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</si>
  <si>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</si>
  <si>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</si>
  <si>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</si>
  <si>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</si>
  <si>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</si>
  <si>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</si>
  <si>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</si>
  <si>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</si>
  <si>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</si>
  <si>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</si>
  <si>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</si>
  <si>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</si>
  <si>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</si>
  <si>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</si>
  <si>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</si>
  <si>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</si>
  <si>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</si>
  <si>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</si>
  <si>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</si>
  <si>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</si>
  <si>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</si>
  <si>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</si>
  <si>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</si>
  <si>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</si>
  <si>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</si>
  <si>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</si>
  <si>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</si>
  <si>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</si>
  <si>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</si>
  <si>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</si>
  <si>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</si>
  <si>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</si>
  <si>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</si>
  <si>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</si>
  <si>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</si>
  <si>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</si>
  <si>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</si>
  <si>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</si>
  <si>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</si>
  <si>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</si>
  <si>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</si>
  <si>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</si>
  <si>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</si>
  <si>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</si>
  <si>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</si>
  <si>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</si>
  <si>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</si>
  <si>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</si>
  <si>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</si>
  <si>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</si>
  <si>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</si>
  <si>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</si>
  <si>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</si>
  <si>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</si>
  <si>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</si>
  <si>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</si>
  <si>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</si>
  <si>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</si>
  <si>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</si>
  <si>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</si>
  <si>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</si>
  <si>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</si>
  <si>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</si>
  <si>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</si>
  <si>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</si>
  <si>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</si>
  <si>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</si>
  <si>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</si>
  <si>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</si>
  <si>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</si>
  <si>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</si>
  <si>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</si>
  <si>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</si>
  <si>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</si>
  <si>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</si>
  <si>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</si>
  <si>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</si>
  <si>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</si>
  <si>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</si>
  <si>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</si>
  <si>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</si>
  <si>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</si>
  <si>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</si>
  <si>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</si>
  <si>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</si>
  <si>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</si>
  <si>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</si>
  <si>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</si>
  <si>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</si>
  <si>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</si>
  <si>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</si>
  <si>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</si>
  <si>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</si>
  <si>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</si>
  <si>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</si>
  <si>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</si>
  <si>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</si>
  <si>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</si>
  <si>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</si>
  <si>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</si>
  <si>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</si>
  <si>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</si>
  <si>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</si>
  <si>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</si>
  <si>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</si>
  <si>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</si>
  <si>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</si>
  <si>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</si>
  <si>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</si>
  <si>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</si>
  <si>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</si>
  <si>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</si>
  <si>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</si>
  <si>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</si>
  <si>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</si>
  <si>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</si>
  <si>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</si>
  <si>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</si>
  <si>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</si>
  <si>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</si>
  <si>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</si>
  <si>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</si>
  <si>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</si>
  <si>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</si>
  <si>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</si>
  <si>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</si>
  <si>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</si>
  <si>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</si>
  <si>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</si>
  <si>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</si>
  <si>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</si>
  <si>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</si>
  <si>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</si>
  <si>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</si>
  <si>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</si>
  <si>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</si>
  <si>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</si>
  <si>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</si>
  <si>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</si>
  <si>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</si>
  <si>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</si>
  <si>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</si>
  <si>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</si>
  <si>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</si>
  <si>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</si>
  <si>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</si>
  <si>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</si>
  <si>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</si>
  <si>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</si>
  <si>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</si>
  <si>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</si>
  <si>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</si>
  <si>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</si>
  <si>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</si>
  <si>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</si>
  <si>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</si>
  <si>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</si>
  <si>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</si>
  <si>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</si>
  <si>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</si>
  <si>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</si>
  <si>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</si>
  <si>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</si>
  <si>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</si>
  <si>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</si>
  <si>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</si>
  <si>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</si>
  <si>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</si>
  <si>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</si>
  <si>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</si>
  <si>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</si>
  <si>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</si>
  <si>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</si>
  <si>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</si>
  <si>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</si>
  <si>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</si>
  <si>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</si>
  <si>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</si>
  <si>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</si>
  <si>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</si>
  <si>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</si>
  <si>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</si>
  <si>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</si>
  <si>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</si>
  <si>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</si>
  <si>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</si>
  <si>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</si>
  <si>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</si>
  <si>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</si>
  <si>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</si>
  <si>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</si>
  <si>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</si>
  <si>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</si>
  <si>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</si>
  <si>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</si>
  <si>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</si>
  <si>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</si>
  <si>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</si>
  <si>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</si>
  <si>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</si>
  <si>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</si>
  <si>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</si>
  <si>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</si>
  <si>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</si>
  <si>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</si>
  <si>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</si>
  <si>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</si>
  <si>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</si>
  <si>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</si>
  <si>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</si>
  <si>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</si>
  <si>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</si>
  <si>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</si>
  <si>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</si>
  <si>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</si>
  <si>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</si>
  <si>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</si>
  <si>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</si>
  <si>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</si>
  <si>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</si>
  <si>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</si>
  <si>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</si>
  <si>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</si>
  <si>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</si>
  <si>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</si>
  <si>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</si>
  <si>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</si>
  <si>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</si>
  <si>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</si>
  <si>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</si>
  <si>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</si>
  <si>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</si>
  <si>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</si>
  <si>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</si>
  <si>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</si>
  <si>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</si>
  <si>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</si>
  <si>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</si>
  <si>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</si>
  <si>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</si>
  <si>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</si>
  <si>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</si>
  <si>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</si>
  <si>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</si>
  <si>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</si>
  <si>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</si>
  <si>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</si>
  <si>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</si>
  <si>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</si>
  <si>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</si>
  <si>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</si>
  <si>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</si>
  <si>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</si>
  <si>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</si>
  <si>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</si>
  <si>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</si>
  <si>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</si>
  <si>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</si>
  <si>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</si>
  <si>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</si>
  <si>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</si>
  <si>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</si>
  <si>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</si>
  <si>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</si>
  <si>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</si>
  <si>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</si>
  <si>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</si>
  <si>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</si>
  <si>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</si>
  <si>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</si>
  <si>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</si>
  <si>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</si>
  <si>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</si>
  <si>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</si>
  <si>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</si>
  <si>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</si>
  <si>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</si>
  <si>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</si>
  <si>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</si>
  <si>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</si>
  <si>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</si>
  <si>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</si>
  <si>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</si>
  <si>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</si>
  <si>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</si>
  <si>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</si>
  <si>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</si>
  <si>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</si>
  <si>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</si>
  <si>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</si>
  <si>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</si>
  <si>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</si>
  <si>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</si>
  <si>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</si>
  <si>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</si>
  <si>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</si>
  <si>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</si>
  <si>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</si>
  <si>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</si>
  <si>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</si>
  <si>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</si>
  <si>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</si>
  <si>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</si>
  <si>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</si>
  <si>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</si>
  <si>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</si>
  <si>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</si>
  <si>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</si>
  <si>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</si>
  <si>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</si>
  <si>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</si>
  <si>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</si>
  <si>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</si>
  <si>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</si>
  <si>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</si>
  <si>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</si>
  <si>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</si>
  <si>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</si>
  <si>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</si>
  <si>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</si>
  <si>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</si>
  <si>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</si>
  <si>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</si>
  <si>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</si>
  <si>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</si>
  <si>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</si>
  <si>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</si>
  <si>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</si>
  <si>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</si>
  <si>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</si>
  <si>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</si>
  <si>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</si>
  <si>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</si>
  <si>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</si>
  <si>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</si>
  <si>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</si>
  <si>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</si>
  <si>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</si>
  <si>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</si>
  <si>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</si>
  <si>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</si>
  <si>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</si>
  <si>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</si>
  <si>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</si>
  <si>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</si>
  <si>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</si>
  <si>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</si>
  <si>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</si>
  <si>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</si>
  <si>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</si>
  <si>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</si>
  <si>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</si>
  <si>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</si>
  <si>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</si>
  <si>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</si>
  <si>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</si>
  <si>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</si>
  <si>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</si>
  <si>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</si>
  <si>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</si>
  <si>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</si>
  <si>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</si>
  <si>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</si>
  <si>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</si>
  <si>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</si>
  <si>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</si>
  <si>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</si>
  <si>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</si>
  <si>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</si>
  <si>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</si>
  <si>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</si>
  <si>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</si>
  <si>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</si>
  <si>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</si>
  <si>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</si>
  <si>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</si>
  <si>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</si>
  <si>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</si>
  <si>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</si>
  <si>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</si>
  <si>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</si>
  <si>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</si>
  <si>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</si>
  <si>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</si>
  <si>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</si>
  <si>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</si>
  <si>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</si>
  <si>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</si>
  <si>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</si>
  <si>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</si>
  <si>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</si>
  <si>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</si>
  <si>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</si>
  <si>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</si>
  <si>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</si>
  <si>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</si>
  <si>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</si>
  <si>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</si>
  <si>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</si>
  <si>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</si>
  <si>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</si>
  <si>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</si>
  <si>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</si>
  <si>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</si>
  <si>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</si>
  <si>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</si>
  <si>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</si>
  <si>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</si>
  <si>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</si>
  <si>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</si>
  <si>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</si>
  <si>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</si>
  <si>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</si>
  <si>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</si>
  <si>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</si>
  <si>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</si>
  <si>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</si>
  <si>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</si>
  <si>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</si>
  <si>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</si>
  <si>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</si>
  <si>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</si>
  <si>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</si>
  <si>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</si>
  <si>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</si>
  <si>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</si>
  <si>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</si>
  <si>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</si>
  <si>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</si>
  <si>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</si>
  <si>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</si>
  <si>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</si>
  <si>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</si>
  <si>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</si>
  <si>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</si>
  <si>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</si>
  <si>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</si>
  <si>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</si>
  <si>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</si>
  <si>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</si>
  <si>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</si>
  <si>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</si>
  <si>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</si>
  <si>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</si>
  <si>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</si>
  <si>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</si>
  <si>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</si>
  <si>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</si>
  <si>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</si>
  <si>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</si>
  <si>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</si>
  <si>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</si>
  <si>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</si>
  <si>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</si>
  <si>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</si>
  <si>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</si>
  <si>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</si>
  <si>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</si>
  <si>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</si>
  <si>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</si>
  <si>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</si>
  <si>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</si>
  <si>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</si>
  <si>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</si>
  <si>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</si>
  <si>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</si>
  <si>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</si>
  <si>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</si>
  <si>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</si>
  <si>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</si>
  <si>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</si>
  <si>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</si>
  <si>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</si>
  <si>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</si>
  <si>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</si>
  <si>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</si>
  <si>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</si>
  <si>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</si>
  <si>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</si>
  <si>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</si>
  <si>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</si>
  <si>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</si>
  <si>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</si>
  <si>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</si>
  <si>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</si>
  <si>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</si>
  <si>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</si>
  <si>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</si>
  <si>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</si>
  <si>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</si>
  <si>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</si>
  <si>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</si>
  <si>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</si>
  <si>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</si>
  <si>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</si>
  <si>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</si>
  <si>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</si>
  <si>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</si>
  <si>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</si>
  <si>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</si>
  <si>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</si>
  <si>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</si>
  <si>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</si>
  <si>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</si>
  <si>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</si>
  <si>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</si>
  <si>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</si>
  <si>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</si>
  <si>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</si>
  <si>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</si>
  <si>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</si>
  <si>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</si>
  <si>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</si>
  <si>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</si>
  <si>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</si>
  <si>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</si>
  <si>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</si>
  <si>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</si>
  <si>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</si>
  <si>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</si>
  <si>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</si>
  <si>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</si>
  <si>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</si>
  <si>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</si>
  <si>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</si>
  <si>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</si>
  <si>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</si>
  <si>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</si>
  <si>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</si>
  <si>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</si>
  <si>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</si>
  <si>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</si>
  <si>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</si>
  <si>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</si>
  <si>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</si>
  <si>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</si>
  <si>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</si>
  <si>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</si>
  <si>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</si>
  <si>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</si>
  <si>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</si>
  <si>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</si>
  <si>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</si>
  <si>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</si>
  <si>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</si>
  <si>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</si>
  <si>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</si>
  <si>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</si>
  <si>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</si>
  <si>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</si>
  <si>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</si>
  <si>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</si>
  <si>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</si>
  <si>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</si>
  <si>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</si>
  <si>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</si>
  <si>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</si>
  <si>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</si>
  <si>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</si>
  <si>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</si>
  <si>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</si>
  <si>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</si>
  <si>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</si>
  <si>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</si>
  <si>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</si>
  <si>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</si>
  <si>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</si>
  <si>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</si>
  <si>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</si>
  <si>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</si>
  <si>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</si>
  <si>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</si>
  <si>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</si>
  <si>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</si>
  <si>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</si>
  <si>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</si>
  <si>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</si>
  <si>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</si>
  <si>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</si>
  <si>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</si>
  <si>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</si>
  <si>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</si>
  <si>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</si>
  <si>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</si>
  <si>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</si>
  <si>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</si>
  <si>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</si>
  <si>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</si>
  <si>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</si>
  <si>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</si>
  <si>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</si>
  <si>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</si>
  <si>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</si>
  <si>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</si>
  <si>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</si>
  <si>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</si>
  <si>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</si>
  <si>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</si>
  <si>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</si>
  <si>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</si>
  <si>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</si>
  <si>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</si>
  <si>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</si>
  <si>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</si>
  <si>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</si>
  <si>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</si>
  <si>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</si>
  <si>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</si>
  <si>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</si>
  <si>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</si>
  <si>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</si>
  <si>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</si>
  <si>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</si>
  <si>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</si>
  <si>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</si>
  <si>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</si>
  <si>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</si>
  <si>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</si>
  <si>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</si>
  <si>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</si>
  <si>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</si>
  <si>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</si>
  <si>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</si>
  <si>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</si>
  <si>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</si>
  <si>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</si>
  <si>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</si>
  <si>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</si>
  <si>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</si>
  <si>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</si>
  <si>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</si>
  <si>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</si>
  <si>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</si>
  <si>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</si>
  <si>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</si>
  <si>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</si>
  <si>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</si>
  <si>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</si>
  <si>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</si>
  <si>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</si>
  <si>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</si>
  <si>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</si>
  <si>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</si>
  <si>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</si>
  <si>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</si>
  <si>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</si>
  <si>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</si>
  <si>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</si>
  <si>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</si>
  <si>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</si>
  <si>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</si>
  <si>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</si>
  <si>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</si>
  <si>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</si>
  <si>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</si>
  <si>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</si>
  <si>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</si>
  <si>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</si>
  <si>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</si>
  <si>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</si>
  <si>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</si>
  <si>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</si>
  <si>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</si>
  <si>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</si>
  <si>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</si>
  <si>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</si>
  <si>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</si>
  <si>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</si>
  <si>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</si>
  <si>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</si>
  <si>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</si>
  <si>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</si>
  <si>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</si>
  <si>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</si>
  <si>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</si>
  <si>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</si>
  <si>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</si>
  <si>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</si>
  <si>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</si>
  <si>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</si>
  <si>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</si>
  <si>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</si>
  <si>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</si>
  <si>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</si>
  <si>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</si>
  <si>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</si>
  <si>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</si>
  <si>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</si>
  <si>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</si>
  <si>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</si>
  <si>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</si>
  <si>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</si>
  <si>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</si>
  <si>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</si>
  <si>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</si>
  <si>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</si>
  <si>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</si>
  <si>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</si>
  <si>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</si>
  <si>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</si>
  <si>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</si>
  <si>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</si>
  <si>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</si>
  <si>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</si>
  <si>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</si>
  <si>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</si>
  <si>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</si>
  <si>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</si>
  <si>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</si>
  <si>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</si>
  <si>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</si>
  <si>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</si>
  <si>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</si>
  <si>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</si>
  <si>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</si>
  <si>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</si>
  <si>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</si>
  <si>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</si>
  <si>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</si>
  <si>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</si>
  <si>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</si>
  <si>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</si>
  <si>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</si>
  <si>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</si>
  <si>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</si>
  <si>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</si>
  <si>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</si>
  <si>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</si>
  <si>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</si>
  <si>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</si>
  <si>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</si>
  <si>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</si>
  <si>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</si>
  <si>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</si>
  <si>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</si>
  <si>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</si>
  <si>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</si>
  <si>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</si>
  <si>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</si>
  <si>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</si>
  <si>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</si>
  <si>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</si>
  <si>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</si>
  <si>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</si>
  <si>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</si>
  <si>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</si>
  <si>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</si>
  <si>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</si>
  <si>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</si>
  <si>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</si>
  <si>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</si>
  <si>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</si>
  <si>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</si>
  <si>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</si>
  <si>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</si>
  <si>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</si>
  <si>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</si>
  <si>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</si>
  <si>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</si>
  <si>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</si>
  <si>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</si>
  <si>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</si>
  <si>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</si>
  <si>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</si>
  <si>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</si>
  <si>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</si>
  <si>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</si>
  <si>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</si>
  <si>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</si>
  <si>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</si>
  <si>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</si>
  <si>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</si>
  <si>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</si>
  <si>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</si>
  <si>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</si>
  <si>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</si>
  <si>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</si>
  <si>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</si>
  <si>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</si>
  <si>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</si>
  <si>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</si>
  <si>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</si>
  <si>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</si>
  <si>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</si>
  <si>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</si>
  <si>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</si>
  <si>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</si>
  <si>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</si>
  <si>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</si>
  <si>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</si>
  <si>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</si>
  <si>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</si>
  <si>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</si>
  <si>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</si>
  <si>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</si>
  <si>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</si>
  <si>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</si>
  <si>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</si>
  <si>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</si>
  <si>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</si>
  <si>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</si>
  <si>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</si>
  <si>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</si>
  <si>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</si>
  <si>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</si>
  <si>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</si>
  <si>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</si>
  <si>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</si>
  <si>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</si>
  <si>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</si>
  <si>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</si>
  <si>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</si>
  <si>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</si>
  <si>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</si>
  <si>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</si>
  <si>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</si>
  <si>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</si>
  <si>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</si>
  <si>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</si>
  <si>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</si>
  <si>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</si>
  <si>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</si>
  <si>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</si>
  <si>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</si>
  <si>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</si>
  <si>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</si>
  <si>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</si>
  <si>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</si>
  <si>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</si>
  <si>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</si>
  <si>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</si>
  <si>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</si>
  <si>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</si>
  <si>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</si>
  <si>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</si>
  <si>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</si>
  <si>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</si>
  <si>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</si>
  <si>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</si>
  <si>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</si>
  <si>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</si>
  <si>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</si>
  <si>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</si>
  <si>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</si>
  <si>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</si>
  <si>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</si>
  <si>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</si>
  <si>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</si>
  <si>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</si>
  <si>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</si>
  <si>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</si>
  <si>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</si>
  <si>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</si>
  <si>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</si>
  <si>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</si>
  <si>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</si>
  <si>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</si>
  <si>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</si>
  <si>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</si>
  <si>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</si>
  <si>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</si>
  <si>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</si>
  <si>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</si>
  <si>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</si>
  <si>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</si>
  <si>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</si>
  <si>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</si>
  <si>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</si>
  <si>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</si>
  <si>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</si>
  <si>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</si>
  <si>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</si>
  <si>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</si>
  <si>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</si>
  <si>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</si>
  <si>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</si>
  <si>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</si>
  <si>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</si>
  <si>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</si>
  <si>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</si>
  <si>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</si>
  <si>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</si>
  <si>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</si>
  <si>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</si>
  <si>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</si>
  <si>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</si>
  <si>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</si>
  <si>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</si>
  <si>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</si>
  <si>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</si>
  <si>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</si>
  <si>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</si>
  <si>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</si>
  <si>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</si>
  <si>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</si>
  <si>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</si>
  <si>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</si>
  <si>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</si>
  <si>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</si>
  <si>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</si>
  <si>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</si>
  <si>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</si>
  <si>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</si>
  <si>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</si>
  <si>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</si>
  <si>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</si>
  <si>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</si>
  <si>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</si>
  <si>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</si>
  <si>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</si>
  <si>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</si>
  <si>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</si>
  <si>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</si>
  <si>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</si>
  <si>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</si>
  <si>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</si>
  <si>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</si>
  <si>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</si>
  <si>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</si>
  <si>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</si>
  <si>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</si>
  <si>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</si>
  <si>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</si>
  <si>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</si>
  <si>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</si>
  <si>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</si>
  <si>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</si>
  <si>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</si>
  <si>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</si>
  <si>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</si>
  <si>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</si>
  <si>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</si>
  <si>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</si>
  <si>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</si>
  <si>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</si>
  <si>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</si>
  <si>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</si>
  <si>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</si>
  <si>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</si>
  <si>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</si>
  <si>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</si>
  <si>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</si>
  <si>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</si>
  <si>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</si>
  <si>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</si>
  <si>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</si>
  <si>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</si>
  <si>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</si>
  <si>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</si>
  <si>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</si>
  <si>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</si>
  <si>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</si>
  <si>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</si>
  <si>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</si>
  <si>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</si>
  <si>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</si>
  <si>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</si>
  <si>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</si>
  <si>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</si>
  <si>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</si>
  <si>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</si>
  <si>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</si>
  <si>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</si>
  <si>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</si>
  <si>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</si>
  <si>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</si>
  <si>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</si>
  <si>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</si>
  <si>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</si>
  <si>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</si>
  <si>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</si>
  <si>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</si>
  <si>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</si>
  <si>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</si>
  <si>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</si>
  <si>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</si>
  <si>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</si>
  <si>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</si>
  <si>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</si>
  <si>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</si>
  <si>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</si>
  <si>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</si>
  <si>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</si>
  <si>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</si>
  <si>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</si>
  <si>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</si>
  <si>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</si>
  <si>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</si>
  <si>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</si>
  <si>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</si>
  <si>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</si>
  <si>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</si>
  <si>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</si>
  <si>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</si>
  <si>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</si>
  <si>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</si>
  <si>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</si>
  <si>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</si>
  <si>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</si>
  <si>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</si>
  <si>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</si>
  <si>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</si>
  <si>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</si>
  <si>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</si>
  <si>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</si>
  <si>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</si>
  <si>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</si>
  <si>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</si>
  <si>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</si>
  <si>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</si>
  <si>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</si>
  <si>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</si>
  <si>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</si>
  <si>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</si>
  <si>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</si>
  <si>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</si>
  <si>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</si>
  <si>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</si>
  <si>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</si>
  <si>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</si>
  <si>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</si>
  <si>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</si>
  <si>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</si>
  <si>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</si>
  <si>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</si>
  <si>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</si>
  <si>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</si>
  <si>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</si>
  <si>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</si>
  <si>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</si>
  <si>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</si>
  <si>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</si>
  <si>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</si>
  <si>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</si>
  <si>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</si>
  <si>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</si>
  <si>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</si>
  <si>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</si>
  <si>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</si>
  <si>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</si>
  <si>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</si>
  <si>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</si>
  <si>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</si>
  <si>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</si>
  <si>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</si>
  <si>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</si>
  <si>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</si>
  <si>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</si>
  <si>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</si>
  <si>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</si>
  <si>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</si>
  <si>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</si>
  <si>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</si>
  <si>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</si>
  <si>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</si>
  <si>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</si>
  <si>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</si>
  <si>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</si>
  <si>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</si>
  <si>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</si>
  <si>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</si>
  <si>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</si>
  <si>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</si>
  <si>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</si>
  <si>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</si>
  <si>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</si>
  <si>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</si>
  <si>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</si>
  <si>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</si>
  <si>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</si>
  <si>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</si>
  <si>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</si>
  <si>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</si>
  <si>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</si>
  <si>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</si>
  <si>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</si>
  <si>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</si>
  <si>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</si>
  <si>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</si>
  <si>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</si>
  <si>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</si>
  <si>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</si>
  <si>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</si>
  <si>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</si>
  <si>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</si>
  <si>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</si>
  <si>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</si>
  <si>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</si>
  <si>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</si>
  <si>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</si>
  <si>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</si>
  <si>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</si>
  <si>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</si>
  <si>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</si>
  <si>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</si>
  <si>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</si>
  <si>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</si>
  <si>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</si>
  <si>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</si>
  <si>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</si>
  <si>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</si>
  <si>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</si>
  <si>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</si>
  <si>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</si>
  <si>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</si>
  <si>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</si>
  <si>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</si>
  <si>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</si>
  <si>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</si>
  <si>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</si>
  <si>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</si>
  <si>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</si>
  <si>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</si>
  <si>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</si>
  <si>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</si>
  <si>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</si>
  <si>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</si>
  <si>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</si>
  <si>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</si>
  <si>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</si>
  <si>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</si>
  <si>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</si>
  <si>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</si>
  <si>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</si>
  <si>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</si>
  <si>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</si>
  <si>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</si>
  <si>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</si>
  <si>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</si>
  <si>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</si>
  <si>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</si>
  <si>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</si>
  <si>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</si>
  <si>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</si>
  <si>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</si>
  <si>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</si>
  <si>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</si>
  <si>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</si>
  <si>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</si>
  <si>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</si>
  <si>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</si>
  <si>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</si>
  <si>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</si>
  <si>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</si>
  <si>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</si>
  <si>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</si>
  <si>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</si>
  <si>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</si>
  <si>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</si>
  <si>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</si>
  <si>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</si>
  <si>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</si>
  <si>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</si>
  <si>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</si>
  <si>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</si>
  <si>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</si>
  <si>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</si>
  <si>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</si>
  <si>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</si>
  <si>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</si>
  <si>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</si>
  <si>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</si>
  <si>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</si>
  <si>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</si>
  <si>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</si>
  <si>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</si>
  <si>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</si>
  <si>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</si>
  <si>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</si>
  <si>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</si>
  <si>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</si>
  <si>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</si>
  <si>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</si>
  <si>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</si>
  <si>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</si>
  <si>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</si>
  <si>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</si>
  <si>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</si>
  <si>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</si>
  <si>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</si>
  <si>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</si>
  <si>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</si>
  <si>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</si>
  <si>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</si>
  <si>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</si>
  <si>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</si>
  <si>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</si>
  <si>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</si>
  <si>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</si>
  <si>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</si>
  <si>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</si>
  <si>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</si>
  <si>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</si>
  <si>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</si>
  <si>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</si>
  <si>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</si>
  <si>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</si>
  <si>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</si>
  <si>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</si>
  <si>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</si>
  <si>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</si>
  <si>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</si>
  <si>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</si>
  <si>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</si>
  <si>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</si>
  <si>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</si>
  <si>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</si>
  <si>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</si>
  <si>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</si>
  <si>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</si>
  <si>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</si>
  <si>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</si>
  <si>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</si>
  <si>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</si>
  <si>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</si>
  <si>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</si>
  <si>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</si>
  <si>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</si>
  <si>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</si>
  <si>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</si>
  <si>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</si>
  <si>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</si>
  <si>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</si>
  <si>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</si>
  <si>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</si>
  <si>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</si>
  <si>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</si>
  <si>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</si>
  <si>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</si>
  <si>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</si>
  <si>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</si>
  <si>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</si>
  <si>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</si>
  <si>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</si>
  <si>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</si>
  <si>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</si>
  <si>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</si>
  <si>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</si>
  <si>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</si>
  <si>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</si>
  <si>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</si>
  <si>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</si>
  <si>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</si>
  <si>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</si>
  <si>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</si>
  <si>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</si>
  <si>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</si>
  <si>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</si>
  <si>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</si>
  <si>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</si>
  <si>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</si>
  <si>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</si>
  <si>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</si>
  <si>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</si>
  <si>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</si>
  <si>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</si>
  <si>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</si>
  <si>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</si>
  <si>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</si>
  <si>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</si>
  <si>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</si>
  <si>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</si>
  <si>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</si>
  <si>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</si>
  <si>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</si>
  <si>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</si>
  <si>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</si>
  <si>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</si>
  <si>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</si>
  <si>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</si>
  <si>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</si>
  <si>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</si>
  <si>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</si>
  <si>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</si>
  <si>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</si>
  <si>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</si>
  <si>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</si>
  <si>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</si>
  <si>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</si>
  <si>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</si>
  <si>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</si>
  <si>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</si>
  <si>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</si>
  <si>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</si>
  <si>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</si>
  <si>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</si>
  <si>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</si>
  <si>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</si>
  <si>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</si>
  <si>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</si>
  <si>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</si>
  <si>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</si>
  <si>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</si>
  <si>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</si>
  <si>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</si>
  <si>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</si>
  <si>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</si>
  <si>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</si>
  <si>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</si>
  <si>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</si>
  <si>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</si>
  <si>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</si>
  <si>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</si>
  <si>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</si>
  <si>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</si>
  <si>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</si>
  <si>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</si>
  <si>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</si>
  <si>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</si>
  <si>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</si>
  <si>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</si>
  <si>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</si>
  <si>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</si>
  <si>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</si>
  <si>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</si>
  <si>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</si>
  <si>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</si>
  <si>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</si>
  <si>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</si>
  <si>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</si>
  <si>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</si>
  <si>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</si>
  <si>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</si>
  <si>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</si>
  <si>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</si>
  <si>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</si>
  <si>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</si>
  <si>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</si>
  <si>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</si>
  <si>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</si>
  <si>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</si>
  <si>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</si>
  <si>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</si>
  <si>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</si>
  <si>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</si>
  <si>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</si>
  <si>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</si>
  <si>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</si>
  <si>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</si>
  <si>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</si>
  <si>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</si>
  <si>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</si>
  <si>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</si>
  <si>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</si>
  <si>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</si>
  <si>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</si>
  <si>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</si>
  <si>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</si>
  <si>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</si>
  <si>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</si>
  <si>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</si>
  <si>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</si>
  <si>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</si>
  <si>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</si>
  <si>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</si>
  <si>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</si>
  <si>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</si>
  <si>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</si>
  <si>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</si>
  <si>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</si>
  <si>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</si>
  <si>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</si>
  <si>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</si>
  <si>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</si>
  <si>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</si>
  <si>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</si>
  <si>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</si>
  <si>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</si>
  <si>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</si>
  <si>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</si>
  <si>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</si>
  <si>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</si>
  <si>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</si>
  <si>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</si>
  <si>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</si>
  <si>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</si>
  <si>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</si>
  <si>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</si>
  <si>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</si>
  <si>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</si>
  <si>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</si>
  <si>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</si>
  <si>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</si>
  <si>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</si>
  <si>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</si>
  <si>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</si>
  <si>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</si>
  <si>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</si>
  <si>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</si>
  <si>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</si>
  <si>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</si>
  <si>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</si>
  <si>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</si>
  <si>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</si>
  <si>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</si>
  <si>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</si>
  <si>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</si>
  <si>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</si>
  <si>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</si>
  <si>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</si>
  <si>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</si>
  <si>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</si>
  <si>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</si>
  <si>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</si>
  <si>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</si>
  <si>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</si>
  <si>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</si>
  <si>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</si>
  <si>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</si>
  <si>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</si>
  <si>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</si>
  <si>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</si>
  <si>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</si>
  <si>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</si>
  <si>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</si>
  <si>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</si>
  <si>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</si>
  <si>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</si>
  <si>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</si>
  <si>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</si>
  <si>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</si>
  <si>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</si>
  <si>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</si>
  <si>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</si>
  <si>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</si>
  <si>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</si>
  <si>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</si>
  <si>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</si>
  <si>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</si>
  <si>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</si>
  <si>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</si>
  <si>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</si>
  <si>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</si>
  <si>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</si>
  <si>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</si>
  <si>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</si>
  <si>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</si>
  <si>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</si>
  <si>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</si>
  <si>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</si>
  <si>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</si>
  <si>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</si>
  <si>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</si>
  <si>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</si>
  <si>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</si>
  <si>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</si>
  <si>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</si>
  <si>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</si>
  <si>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</si>
  <si>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</si>
  <si>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</si>
  <si>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</si>
  <si>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</si>
  <si>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</si>
  <si>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</si>
  <si>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</si>
  <si>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</si>
  <si>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</si>
  <si>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</si>
  <si>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</si>
  <si>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</si>
  <si>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</si>
  <si>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</si>
  <si>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</si>
  <si>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</si>
  <si>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</si>
  <si>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</si>
  <si>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</si>
  <si>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</si>
  <si>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</si>
  <si>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</si>
  <si>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</si>
  <si>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</si>
  <si>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</si>
  <si>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</si>
  <si>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</si>
  <si>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</si>
  <si>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</si>
  <si>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</si>
  <si>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</si>
  <si>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</si>
  <si>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</si>
  <si>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</si>
  <si>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</si>
  <si>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</si>
  <si>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</si>
  <si>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</si>
  <si>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</si>
  <si>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</si>
  <si>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</si>
  <si>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</si>
  <si>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</si>
  <si>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</si>
  <si>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</si>
  <si>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</si>
  <si>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</si>
  <si>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</si>
  <si>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</si>
  <si>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</si>
  <si>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</si>
  <si>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</si>
  <si>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</si>
  <si>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</si>
  <si>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</si>
  <si>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</si>
  <si>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</si>
  <si>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</si>
  <si>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</si>
  <si>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</si>
  <si>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</si>
  <si>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</si>
  <si>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</si>
  <si>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</si>
  <si>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</si>
  <si>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</si>
  <si>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</si>
  <si>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</si>
  <si>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</si>
  <si>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</si>
  <si>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</si>
  <si>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</si>
  <si>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</si>
  <si>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</si>
  <si>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</si>
  <si>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</si>
  <si>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</si>
  <si>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</si>
  <si>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</si>
  <si>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</si>
  <si>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</si>
  <si>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</si>
  <si>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</si>
  <si>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</si>
  <si>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</si>
  <si>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</si>
  <si>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</si>
  <si>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</si>
  <si>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</si>
  <si>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</si>
  <si>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</si>
  <si>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</si>
  <si>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</si>
  <si>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</si>
  <si>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</si>
  <si>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</si>
  <si>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</si>
  <si>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</si>
  <si>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</si>
  <si>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</si>
  <si>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</si>
  <si>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</si>
  <si>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</si>
  <si>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</si>
  <si>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</si>
  <si>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</si>
  <si>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</si>
  <si>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</si>
  <si>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</si>
  <si>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</si>
  <si>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</si>
  <si>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</si>
  <si>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</si>
  <si>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</si>
  <si>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</si>
  <si>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</si>
  <si>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</si>
  <si>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</si>
  <si>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</si>
  <si>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</si>
  <si>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</si>
  <si>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</si>
  <si>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</si>
  <si>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</si>
  <si>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</si>
  <si>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</si>
  <si>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</si>
  <si>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</si>
  <si>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</si>
  <si>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</si>
  <si>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</si>
  <si>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</si>
  <si>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</si>
  <si>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</si>
  <si>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</si>
  <si>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</si>
  <si>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</si>
  <si>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</si>
  <si>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</si>
  <si>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</si>
  <si>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</si>
  <si>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</si>
  <si>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</si>
  <si>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</si>
  <si>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</si>
  <si>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</si>
  <si>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</si>
  <si>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</si>
  <si>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</si>
  <si>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</si>
  <si>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</si>
  <si>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</si>
  <si>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</si>
  <si>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</si>
  <si>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</si>
  <si>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</si>
  <si>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</si>
  <si>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</si>
  <si>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</si>
  <si>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</si>
  <si>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</si>
  <si>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</si>
  <si>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</si>
  <si>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</si>
  <si>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</si>
  <si>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</si>
  <si>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</si>
  <si>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</si>
  <si>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</si>
  <si>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</si>
  <si>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</si>
  <si>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</si>
  <si>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</si>
  <si>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</si>
  <si>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</si>
  <si>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</si>
  <si>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</si>
  <si>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</si>
  <si>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</si>
  <si>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</si>
  <si>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</si>
  <si>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</si>
  <si>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</si>
  <si>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</si>
  <si>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</si>
  <si>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</si>
  <si>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</si>
  <si>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</si>
  <si>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</si>
  <si>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</si>
  <si>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</si>
  <si>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</si>
  <si>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</si>
  <si>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</si>
  <si>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</si>
  <si>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</si>
  <si>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</si>
  <si>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</si>
  <si>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</si>
  <si>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</si>
  <si>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</si>
  <si>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</si>
  <si>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</si>
  <si>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</si>
  <si>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</si>
  <si>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</si>
  <si>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</si>
  <si>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</si>
  <si>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</si>
  <si>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</si>
  <si>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</si>
  <si>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</si>
  <si>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</si>
  <si>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</si>
  <si>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</si>
  <si>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</si>
  <si>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</si>
  <si>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</si>
  <si>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</si>
  <si>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</si>
  <si>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</si>
  <si>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</si>
  <si>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</si>
  <si>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</si>
  <si>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</si>
  <si>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</si>
  <si>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</si>
  <si>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</si>
  <si>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</si>
  <si>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</si>
  <si>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</si>
  <si>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</si>
  <si>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</si>
  <si>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</si>
  <si>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</si>
  <si>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</si>
  <si>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</si>
  <si>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</si>
  <si>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</si>
  <si>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</si>
  <si>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</si>
  <si>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</si>
  <si>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</si>
  <si>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</si>
  <si>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</si>
  <si>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</si>
  <si>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</si>
  <si>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</si>
  <si>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</si>
  <si>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</si>
  <si>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</si>
  <si>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</si>
  <si>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</si>
  <si>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</si>
  <si>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</si>
  <si>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</si>
  <si>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</si>
  <si>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</si>
  <si>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</si>
  <si>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</si>
  <si>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</si>
  <si>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</si>
  <si>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</si>
  <si>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</si>
  <si>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</si>
  <si>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</si>
  <si>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</si>
  <si>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</si>
  <si>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</si>
  <si>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</si>
  <si>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</si>
  <si>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</si>
  <si>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</si>
  <si>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</si>
  <si>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</si>
  <si>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</si>
  <si>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</si>
  <si>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</si>
  <si>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</si>
  <si>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</si>
  <si>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</si>
  <si>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</si>
  <si>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</si>
  <si>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</si>
  <si>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</si>
  <si>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</si>
  <si>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</si>
  <si>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</si>
  <si>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</si>
  <si>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</si>
  <si>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</si>
  <si>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</si>
  <si>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</si>
  <si>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</si>
  <si>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</si>
  <si>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</si>
  <si>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</si>
  <si>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</si>
  <si>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</si>
  <si>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</si>
  <si>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</si>
  <si>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</si>
  <si>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</si>
  <si>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</si>
  <si>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</si>
  <si>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</si>
  <si>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</si>
  <si>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</si>
  <si>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</si>
  <si>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</si>
  <si>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</si>
  <si>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</si>
  <si>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</si>
  <si>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</si>
  <si>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</si>
  <si>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</si>
  <si>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</si>
  <si>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</si>
  <si>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</si>
  <si>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</si>
  <si>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</si>
  <si>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</si>
  <si>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</si>
  <si>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</si>
  <si>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</si>
  <si>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</si>
  <si>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</si>
  <si>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</si>
  <si>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</si>
  <si>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</si>
  <si>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</si>
  <si>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</si>
  <si>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</si>
  <si>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</si>
  <si>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</si>
  <si>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</si>
  <si>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</si>
  <si>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</si>
  <si>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</si>
  <si>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</si>
  <si>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</si>
  <si>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</si>
  <si>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</si>
  <si>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</si>
  <si>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</si>
  <si>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</si>
  <si>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</si>
  <si>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</si>
  <si>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</si>
  <si>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</si>
  <si>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</si>
  <si>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</si>
  <si>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</si>
  <si>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</si>
  <si>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</si>
  <si>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</si>
  <si>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</si>
  <si>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</si>
  <si>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</si>
  <si>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</si>
  <si>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</si>
  <si>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</si>
  <si>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</si>
  <si>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</si>
  <si>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</si>
  <si>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</si>
  <si>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</si>
  <si>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</si>
  <si>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</si>
  <si>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</si>
  <si>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</si>
  <si>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</si>
  <si>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</si>
  <si>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</si>
  <si>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</si>
  <si>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</si>
  <si>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</si>
  <si>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</si>
  <si>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</si>
  <si>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</si>
  <si>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</si>
  <si>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</si>
  <si>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</si>
  <si>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</si>
  <si>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</si>
  <si>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</si>
  <si>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</si>
  <si>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</si>
  <si>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</si>
  <si>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</si>
  <si>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</si>
  <si>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</si>
  <si>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</si>
  <si>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</si>
  <si>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</si>
  <si>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</si>
  <si>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</si>
  <si>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</si>
  <si>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</si>
  <si>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</si>
  <si>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</si>
  <si>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</si>
  <si>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</si>
  <si>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</si>
  <si>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</si>
  <si>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</si>
  <si>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</si>
  <si>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</si>
  <si>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</si>
  <si>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</si>
  <si>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</si>
  <si>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</si>
  <si>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</si>
  <si>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</si>
  <si>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</si>
  <si>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</si>
  <si>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</si>
  <si>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</si>
  <si>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</si>
  <si>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</si>
  <si>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</si>
  <si>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</si>
  <si>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</si>
  <si>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</si>
  <si>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</si>
  <si>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</si>
  <si>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</si>
  <si>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</si>
  <si>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</si>
  <si>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</si>
  <si>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</si>
  <si>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</si>
  <si>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</si>
  <si>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</si>
  <si>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</si>
  <si>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</si>
  <si>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</si>
  <si>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</si>
  <si>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</si>
  <si>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</si>
  <si>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</si>
  <si>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</si>
  <si>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</si>
  <si>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</si>
  <si>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</si>
  <si>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</si>
  <si>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</si>
  <si>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</si>
  <si>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</si>
  <si>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</si>
  <si>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</si>
  <si>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</si>
  <si>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</si>
  <si>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</si>
  <si>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</si>
  <si>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</si>
  <si>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</si>
  <si>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</si>
  <si>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</si>
  <si>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</si>
  <si>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</si>
  <si>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</si>
  <si>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</si>
  <si>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</si>
  <si>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</si>
  <si>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</si>
  <si>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</si>
  <si>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</si>
  <si>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</si>
  <si>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</si>
  <si>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</si>
  <si>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</si>
  <si>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</si>
  <si>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</si>
  <si>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</si>
  <si>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</si>
  <si>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</si>
  <si>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</si>
  <si>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</si>
  <si>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</si>
  <si>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</si>
  <si>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</si>
  <si>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</si>
  <si>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</si>
  <si>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</si>
  <si>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</si>
  <si>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</si>
  <si>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</si>
  <si>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</si>
  <si>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</si>
  <si>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</si>
  <si>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</si>
  <si>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</si>
  <si>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</si>
  <si>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</si>
  <si>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</si>
  <si>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</si>
  <si>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</si>
  <si>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</si>
  <si>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</si>
  <si>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</si>
  <si>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</si>
  <si>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</si>
  <si>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</si>
  <si>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</si>
  <si>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</si>
  <si>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</si>
  <si>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</si>
  <si>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</si>
  <si>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</si>
  <si>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</si>
  <si>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</si>
  <si>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</si>
  <si>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</si>
  <si>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</si>
  <si>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</si>
  <si>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</si>
  <si>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</si>
  <si>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</si>
  <si>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</si>
  <si>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</si>
  <si>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</si>
  <si>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</si>
  <si>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</si>
  <si>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</si>
  <si>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</si>
  <si>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</si>
  <si>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</si>
  <si>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</si>
  <si>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</si>
  <si>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</si>
  <si>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</si>
  <si>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</si>
  <si>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</si>
  <si>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</si>
  <si>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</si>
  <si>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</si>
  <si>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</si>
  <si>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</si>
  <si>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</si>
  <si>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</si>
  <si>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</si>
  <si>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</si>
  <si>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</si>
  <si>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</si>
  <si>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</si>
  <si>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</si>
  <si>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</si>
  <si>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</si>
  <si>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</si>
  <si>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</si>
  <si>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</si>
  <si>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</si>
  <si>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</si>
  <si>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</si>
  <si>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</si>
  <si>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</si>
  <si>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</si>
  <si>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</si>
  <si>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</si>
  <si>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</si>
  <si>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</si>
  <si>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</si>
  <si>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</si>
  <si>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</si>
  <si>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</si>
  <si>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</si>
  <si>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</si>
  <si>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</si>
  <si>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</si>
  <si>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</si>
  <si>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</si>
  <si>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</si>
  <si>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</si>
  <si>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</si>
  <si>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</si>
  <si>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</si>
  <si>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</si>
  <si>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</si>
  <si>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</si>
  <si>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</si>
  <si>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</si>
  <si>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</si>
  <si>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</si>
  <si>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</si>
  <si>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</si>
  <si>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</si>
  <si>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</si>
  <si>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</si>
  <si>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</si>
  <si>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</si>
  <si>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</si>
  <si>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</si>
  <si>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</si>
  <si>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</si>
  <si>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</si>
  <si>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</si>
  <si>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</si>
  <si>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</si>
  <si>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</si>
  <si>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</si>
  <si>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</si>
  <si>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</si>
  <si>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</si>
  <si>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</si>
  <si>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</si>
  <si>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</si>
  <si>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</si>
  <si>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</si>
  <si>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</si>
  <si>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</si>
  <si>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</si>
  <si>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</si>
  <si>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</si>
  <si>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</si>
  <si>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</si>
  <si>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</si>
  <si>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</si>
  <si>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</si>
  <si>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</si>
  <si>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</si>
  <si>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</si>
  <si>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</si>
  <si>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</si>
  <si>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</si>
  <si>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</si>
  <si>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</si>
  <si>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</si>
  <si>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</si>
  <si>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</si>
  <si>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</si>
  <si>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</si>
  <si>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</si>
  <si>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</si>
  <si>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</si>
  <si>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</si>
  <si>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</si>
  <si>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</si>
  <si>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</si>
  <si>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</si>
  <si>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</si>
  <si>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</si>
  <si>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</si>
  <si>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</si>
  <si>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</si>
  <si>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</si>
  <si>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</si>
  <si>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</si>
  <si>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</si>
  <si>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</si>
  <si>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</si>
  <si>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</si>
  <si>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</si>
  <si>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</si>
  <si>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</si>
  <si>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</si>
  <si>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</si>
  <si>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</si>
  <si>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</si>
  <si>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</si>
  <si>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</si>
  <si>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</si>
  <si>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</si>
  <si>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</si>
  <si>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</si>
  <si>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</si>
  <si>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</si>
  <si>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</si>
  <si>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</si>
  <si>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</si>
  <si>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</si>
  <si>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</si>
  <si>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</si>
  <si>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</si>
  <si>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</si>
  <si>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</si>
  <si>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</si>
  <si>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</si>
  <si>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</si>
  <si>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</si>
  <si>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</si>
  <si>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</si>
  <si>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</si>
  <si>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</si>
  <si>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</si>
  <si>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</si>
  <si>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</si>
  <si>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</si>
  <si>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</si>
  <si>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</si>
  <si>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</si>
  <si>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</si>
  <si>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</si>
  <si>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</si>
  <si>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</si>
  <si>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</si>
  <si>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</si>
  <si>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</si>
  <si>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</si>
  <si>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</si>
  <si>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</si>
  <si>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</si>
  <si>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</si>
  <si>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</si>
  <si>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</si>
  <si>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</si>
  <si>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</si>
  <si>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</si>
  <si>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</si>
  <si>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</si>
  <si>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</si>
  <si>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</si>
  <si>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</si>
  <si>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</si>
  <si>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</si>
  <si>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</si>
  <si>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</si>
  <si>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</si>
  <si>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</si>
  <si>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</si>
  <si>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</si>
  <si>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</si>
  <si>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</si>
  <si>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</si>
  <si>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</si>
  <si>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</si>
  <si>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</si>
  <si>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</si>
  <si>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</si>
  <si>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</si>
  <si>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</si>
  <si>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</si>
  <si>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</si>
  <si>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</si>
  <si>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</si>
  <si>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</si>
  <si>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</si>
  <si>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</si>
  <si>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</si>
  <si>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</si>
  <si>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</si>
  <si>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</si>
  <si>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</si>
  <si>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</si>
  <si>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</si>
  <si>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</si>
  <si>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</si>
  <si>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</si>
  <si>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</si>
  <si>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</si>
  <si>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</si>
  <si>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</si>
  <si>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</si>
  <si>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</si>
  <si>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</si>
  <si>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</si>
  <si>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</si>
  <si>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</si>
  <si>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</si>
  <si>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</si>
  <si>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</si>
  <si>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</si>
  <si>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</si>
  <si>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</si>
  <si>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</si>
  <si>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</si>
  <si>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</si>
  <si>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</si>
  <si>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</si>
  <si>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</si>
  <si>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</si>
  <si>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</si>
  <si>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</si>
  <si>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</si>
  <si>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</si>
  <si>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</si>
  <si>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</si>
  <si>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</si>
  <si>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</si>
  <si>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</si>
  <si>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</si>
  <si>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</si>
  <si>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</si>
  <si>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</si>
  <si>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</si>
  <si>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</si>
  <si>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</si>
  <si>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</si>
  <si>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</si>
  <si>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</si>
  <si>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</si>
  <si>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</si>
  <si>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</si>
  <si>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</si>
  <si>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</si>
  <si>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</si>
  <si>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</si>
  <si>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</si>
  <si>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</si>
  <si>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</si>
  <si>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</si>
  <si>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</si>
  <si>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</si>
  <si>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</si>
  <si>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</si>
  <si>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</si>
  <si>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</si>
  <si>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</si>
  <si>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</si>
  <si>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</si>
  <si>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</si>
  <si>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</si>
  <si>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</si>
  <si>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</si>
  <si>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</si>
  <si>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</si>
  <si>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</si>
  <si>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</si>
  <si>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</si>
  <si>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</si>
  <si>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</si>
  <si>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</si>
  <si>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</si>
  <si>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</si>
  <si>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</si>
  <si>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</si>
  <si>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</si>
  <si>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</si>
  <si>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</si>
  <si>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</si>
  <si>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</si>
  <si>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</si>
  <si>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</si>
  <si>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</si>
  <si>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</si>
  <si>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</si>
  <si>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</si>
  <si>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</si>
  <si>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</si>
  <si>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</si>
  <si>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</si>
  <si>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</si>
  <si>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</si>
  <si>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</si>
  <si>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</si>
  <si>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</si>
  <si>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</si>
  <si>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</si>
  <si>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</si>
  <si>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</si>
  <si>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</si>
  <si>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</si>
  <si>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</si>
  <si>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</si>
  <si>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</si>
  <si>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</si>
  <si>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</si>
  <si>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</si>
  <si>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</si>
  <si>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</si>
  <si>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</si>
  <si>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</si>
  <si>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</si>
  <si>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</si>
  <si>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</si>
  <si>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</si>
  <si>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</si>
  <si>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</si>
  <si>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</si>
  <si>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</si>
  <si>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</si>
  <si>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</si>
  <si>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</si>
  <si>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</si>
  <si>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</si>
  <si>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</si>
  <si>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</si>
  <si>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</si>
  <si>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</si>
  <si>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</si>
  <si>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</si>
  <si>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</si>
  <si>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</si>
  <si>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</si>
  <si>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</si>
  <si>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</si>
  <si>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</si>
  <si>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</si>
  <si>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</si>
  <si>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</si>
  <si>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</si>
  <si>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</si>
  <si>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</si>
  <si>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</si>
  <si>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</si>
  <si>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</si>
  <si>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</si>
  <si>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</si>
  <si>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</si>
  <si>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</si>
  <si>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</si>
  <si>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</si>
  <si>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</si>
  <si>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</si>
  <si>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</si>
  <si>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</si>
  <si>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</si>
  <si>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</si>
  <si>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</si>
  <si>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</si>
  <si>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</si>
  <si>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</si>
  <si>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</si>
  <si>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</si>
  <si>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</si>
  <si>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</si>
  <si>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</si>
  <si>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</si>
  <si>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</si>
  <si>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</si>
  <si>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</si>
  <si>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</si>
  <si>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</si>
  <si>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</si>
  <si>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</si>
  <si>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</si>
  <si>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</si>
  <si>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</si>
  <si>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</si>
  <si>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</si>
  <si>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</si>
  <si>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</si>
  <si>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</si>
  <si>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</si>
  <si>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</si>
  <si>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</si>
  <si>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</si>
  <si>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</si>
  <si>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</si>
  <si>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</si>
  <si>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</si>
  <si>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</si>
  <si>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</si>
  <si>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</si>
  <si>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</si>
  <si>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</si>
  <si>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</si>
  <si>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</si>
  <si>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</si>
  <si>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</si>
  <si>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</si>
  <si>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</si>
  <si>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</si>
  <si>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</si>
  <si>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</si>
  <si>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</si>
  <si>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</si>
  <si>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</si>
  <si>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</si>
  <si>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</si>
  <si>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</si>
  <si>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</si>
  <si>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</si>
  <si>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</si>
  <si>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</si>
  <si>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</si>
  <si>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</si>
  <si>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</si>
  <si>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</si>
  <si>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</si>
  <si>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</si>
  <si>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</si>
  <si>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</si>
  <si>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</si>
  <si>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</si>
  <si>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</si>
  <si>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</si>
  <si>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</si>
  <si>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</si>
  <si>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</si>
  <si>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</si>
  <si>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</si>
  <si>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</si>
  <si>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</si>
  <si>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</si>
  <si>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</si>
  <si>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</si>
  <si>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</si>
  <si>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</si>
  <si>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</si>
  <si>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</si>
  <si>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</si>
  <si>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</si>
  <si>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</si>
  <si>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</si>
  <si>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</si>
  <si>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</si>
  <si>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</si>
  <si>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</si>
  <si>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</si>
  <si>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</si>
  <si>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</si>
  <si>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</si>
  <si>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</si>
  <si>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</si>
  <si>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</si>
  <si>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</si>
  <si>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</si>
  <si>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</si>
  <si>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</si>
  <si>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</si>
  <si>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</si>
  <si>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</si>
  <si>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</si>
  <si>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</si>
  <si>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</si>
  <si>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</si>
  <si>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</si>
  <si>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</si>
  <si>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</si>
  <si>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</si>
  <si>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</si>
  <si>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</si>
  <si>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</si>
  <si>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</si>
  <si>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</si>
  <si>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</si>
  <si>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</si>
  <si>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</si>
  <si>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</si>
  <si>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</si>
  <si>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</si>
  <si>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</si>
  <si>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</si>
  <si>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</si>
  <si>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</si>
  <si>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</si>
  <si>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</si>
  <si>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</si>
  <si>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</si>
  <si>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</si>
  <si>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</si>
  <si>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</si>
  <si>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</si>
  <si>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</si>
  <si>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</si>
  <si>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</si>
  <si>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</si>
  <si>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</si>
  <si>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</si>
  <si>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</si>
  <si>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</si>
  <si>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</si>
  <si>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</si>
  <si>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</si>
  <si>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</si>
  <si>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</si>
  <si>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</si>
  <si>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</si>
  <si>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</si>
  <si>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</si>
  <si>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</si>
  <si>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</si>
  <si>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</si>
  <si>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</si>
  <si>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</si>
  <si>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</si>
  <si>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</si>
  <si>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</si>
  <si>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</si>
  <si>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</si>
  <si>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</si>
  <si>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</si>
  <si>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</si>
  <si>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</si>
  <si>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</si>
  <si>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</si>
  <si>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</si>
  <si>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</si>
  <si>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</si>
  <si>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</si>
  <si>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</si>
  <si>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</si>
  <si>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</si>
  <si>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</si>
  <si>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</si>
  <si>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</si>
  <si>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</si>
  <si>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</si>
  <si>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</si>
  <si>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</si>
  <si>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</si>
  <si>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</si>
  <si>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</si>
  <si>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</si>
  <si>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</si>
  <si>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</si>
  <si>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</si>
  <si>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</si>
  <si>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</si>
  <si>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</si>
  <si>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</si>
  <si>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</si>
  <si>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</si>
  <si>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</si>
  <si>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</si>
  <si>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</si>
  <si>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</si>
  <si>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</si>
  <si>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</si>
  <si>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</si>
  <si>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</si>
  <si>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</si>
  <si>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</si>
  <si>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</si>
  <si>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</si>
  <si>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</si>
  <si>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</si>
  <si>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</si>
  <si>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</si>
  <si>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</si>
  <si>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</si>
  <si>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</si>
  <si>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</si>
  <si>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</si>
  <si>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</si>
  <si>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</si>
  <si>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</si>
  <si>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</si>
  <si>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</si>
  <si>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</si>
  <si>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</si>
  <si>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</si>
  <si>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</si>
  <si>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</si>
  <si>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</si>
  <si>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</si>
  <si>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</si>
  <si>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</si>
  <si>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</si>
  <si>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</si>
  <si>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</si>
  <si>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</si>
  <si>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</si>
  <si>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</si>
  <si>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</si>
  <si>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</si>
  <si>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</si>
  <si>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</si>
  <si>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</si>
  <si>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</si>
  <si>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</si>
  <si>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</si>
  <si>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</si>
  <si>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</si>
  <si>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</si>
  <si>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</si>
  <si>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</si>
  <si>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</si>
  <si>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</si>
  <si>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</si>
  <si>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</si>
  <si>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</si>
  <si>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</si>
  <si>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</si>
  <si>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</si>
  <si>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</si>
  <si>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</si>
  <si>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</si>
  <si>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</si>
  <si>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</si>
  <si>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</si>
  <si>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</si>
  <si>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</si>
  <si>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</si>
  <si>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</si>
  <si>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</si>
  <si>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</si>
  <si>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</si>
  <si>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</si>
  <si>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</si>
  <si>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</si>
  <si>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</si>
  <si>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</si>
  <si>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</si>
  <si>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</si>
  <si>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</si>
  <si>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</si>
  <si>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</si>
  <si>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</si>
  <si>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</si>
  <si>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</si>
  <si>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</si>
  <si>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</si>
  <si>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</si>
  <si>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</si>
  <si>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</si>
  <si>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</si>
  <si>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</si>
  <si>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</si>
  <si>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</si>
  <si>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</si>
  <si>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</si>
  <si>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</si>
  <si>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</si>
  <si>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</si>
  <si>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</si>
  <si>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</si>
  <si>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</si>
  <si>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</si>
  <si>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</si>
  <si>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</si>
  <si>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</si>
  <si>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</si>
  <si>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</si>
  <si>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</si>
  <si>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</si>
  <si>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</si>
  <si>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</si>
  <si>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</si>
  <si>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</si>
  <si>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</si>
  <si>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</si>
  <si>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</si>
  <si>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</si>
  <si>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</si>
  <si>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</si>
  <si>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</si>
  <si>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</si>
  <si>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</si>
  <si>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</si>
  <si>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</si>
  <si>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</si>
  <si>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</si>
  <si>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</si>
  <si>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</si>
  <si>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</si>
  <si>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</si>
  <si>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</si>
  <si>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</si>
  <si>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</si>
  <si>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</si>
  <si>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</si>
  <si>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</si>
  <si>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</si>
  <si>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</si>
  <si>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</si>
  <si>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</si>
  <si>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</si>
  <si>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</si>
  <si>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</si>
  <si>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</si>
  <si>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</si>
  <si>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</si>
  <si>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</si>
  <si>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</si>
  <si>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</si>
  <si>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</si>
  <si>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</si>
  <si>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</si>
  <si>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</si>
  <si>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</si>
  <si>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</si>
  <si>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</si>
  <si>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</si>
  <si>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</si>
  <si>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</si>
  <si>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</si>
  <si>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</si>
  <si>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</si>
  <si>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</si>
  <si>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</si>
  <si>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</si>
  <si>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</si>
  <si>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</si>
  <si>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</si>
  <si>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</si>
  <si>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</si>
  <si>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</si>
  <si>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</si>
  <si>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</si>
  <si>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</si>
  <si>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</si>
  <si>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</si>
  <si>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</si>
  <si>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</si>
  <si>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</si>
  <si>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</si>
  <si>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</si>
  <si>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</si>
  <si>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</si>
  <si>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</si>
  <si>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</si>
  <si>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</si>
  <si>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</si>
  <si>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</si>
  <si>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</si>
  <si>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</si>
  <si>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</si>
  <si>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</si>
  <si>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</si>
  <si>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</si>
  <si>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</si>
  <si>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</si>
  <si>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</si>
  <si>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</si>
  <si>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</si>
  <si>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</si>
  <si>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</si>
  <si>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</si>
  <si>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</si>
  <si>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</si>
  <si>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</si>
  <si>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</si>
  <si>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</si>
  <si>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</si>
  <si>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</si>
  <si>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</si>
  <si>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</si>
  <si>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</si>
  <si>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</si>
  <si>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</si>
  <si>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</si>
  <si>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</si>
  <si>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</si>
  <si>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</si>
  <si>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</si>
  <si>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</si>
  <si>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</si>
  <si>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</si>
  <si>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</si>
  <si>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</si>
  <si>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</si>
  <si>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</si>
  <si>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</si>
  <si>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</si>
  <si>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</si>
  <si>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</si>
  <si>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</si>
  <si>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</si>
  <si>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</si>
  <si>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</si>
  <si>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</si>
  <si>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</si>
  <si>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</si>
  <si>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</si>
  <si>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</si>
  <si>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</si>
  <si>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</si>
  <si>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</si>
  <si>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</si>
  <si>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</si>
  <si>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</si>
  <si>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</si>
  <si>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</si>
  <si>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</si>
  <si>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</si>
  <si>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</si>
  <si>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</si>
  <si>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</si>
  <si>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</si>
  <si>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</si>
  <si>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</si>
  <si>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</si>
  <si>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</si>
  <si>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</si>
  <si>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</si>
  <si>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</si>
  <si>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</si>
  <si>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</si>
  <si>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</si>
  <si>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</si>
  <si>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</si>
  <si>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</si>
  <si>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</si>
  <si>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</si>
  <si>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</si>
  <si>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</si>
  <si>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</si>
  <si>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</si>
  <si>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</si>
  <si>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</si>
  <si>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</si>
  <si>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</si>
  <si>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</si>
  <si>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</si>
  <si>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</si>
  <si>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</si>
  <si>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</si>
  <si>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</si>
  <si>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</si>
  <si>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</si>
  <si>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</si>
  <si>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</si>
  <si>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</si>
  <si>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</si>
  <si>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</si>
  <si>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</si>
  <si>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</si>
  <si>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</si>
  <si>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</si>
  <si>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</si>
  <si>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</si>
  <si>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</si>
  <si>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</si>
  <si>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</si>
  <si>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</si>
  <si>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</si>
  <si>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</si>
  <si>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</si>
  <si>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</si>
  <si>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</si>
  <si>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</si>
  <si>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</si>
  <si>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</si>
  <si>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</si>
  <si>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</si>
  <si>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</si>
  <si>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</si>
  <si>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</si>
  <si>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</si>
  <si>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</si>
  <si>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</si>
  <si>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</si>
  <si>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</si>
  <si>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</si>
  <si>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</si>
  <si>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</si>
  <si>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</si>
  <si>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</si>
  <si>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</si>
  <si>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</si>
  <si>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</si>
  <si>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</si>
  <si>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</si>
  <si>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</si>
  <si>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</si>
  <si>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</si>
  <si>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</si>
  <si>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</si>
  <si>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</si>
  <si>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</si>
  <si>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</si>
  <si>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</si>
  <si>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</si>
  <si>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</si>
  <si>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</si>
  <si>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</si>
  <si>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</si>
  <si>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</si>
  <si>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</si>
  <si>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</si>
  <si>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</si>
  <si>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</si>
  <si>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</si>
  <si>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</si>
  <si>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</si>
  <si>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</si>
  <si>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</si>
  <si>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</si>
  <si>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</si>
  <si>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</si>
  <si>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</si>
  <si>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</si>
  <si>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</si>
  <si>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</si>
  <si>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</si>
  <si>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</si>
  <si>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</si>
  <si>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</si>
  <si>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</si>
  <si>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</si>
  <si>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</si>
  <si>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</si>
  <si>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</si>
  <si>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</si>
  <si>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</si>
  <si>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</si>
  <si>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</si>
  <si>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</si>
  <si>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</si>
  <si>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</si>
  <si>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</si>
  <si>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</si>
  <si>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</si>
  <si>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</si>
  <si>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</si>
  <si>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</si>
  <si>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</si>
  <si>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</si>
  <si>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</si>
  <si>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</si>
  <si>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</si>
  <si>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</si>
  <si>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</si>
  <si>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</si>
  <si>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</si>
  <si>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</si>
  <si>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</si>
  <si>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</si>
  <si>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</si>
  <si>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</si>
  <si>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</si>
  <si>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</si>
  <si>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</si>
  <si>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</si>
  <si>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</si>
  <si>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</si>
  <si>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</si>
  <si>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</si>
  <si>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</si>
  <si>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</si>
  <si>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</si>
  <si>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</si>
  <si>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</si>
  <si>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</si>
  <si>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</si>
  <si>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</si>
  <si>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</si>
  <si>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</si>
  <si>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</si>
  <si>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</si>
  <si>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</si>
  <si>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</si>
  <si>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</si>
  <si>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</si>
  <si>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</si>
  <si>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</si>
  <si>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</si>
  <si>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</si>
  <si>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</si>
  <si>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</si>
  <si>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</si>
  <si>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</si>
  <si>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</si>
  <si>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</si>
  <si>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</si>
  <si>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</si>
  <si>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</si>
  <si>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</si>
  <si>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</si>
  <si>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</si>
  <si>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</si>
  <si>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</si>
  <si>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</si>
  <si>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</si>
  <si>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</si>
  <si>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</si>
  <si>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</si>
  <si>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</si>
  <si>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</si>
  <si>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</si>
  <si>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</si>
  <si>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</si>
  <si>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</si>
  <si>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</si>
  <si>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</si>
  <si>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</si>
  <si>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</si>
  <si>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</si>
  <si>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</si>
  <si>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</si>
  <si>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</si>
  <si>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</si>
  <si>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</si>
  <si>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</si>
  <si>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</si>
  <si>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</si>
  <si>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</si>
  <si>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</si>
  <si>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</si>
  <si>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</si>
  <si>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</si>
  <si>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</si>
  <si>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</si>
  <si>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</si>
  <si>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</si>
  <si>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</si>
  <si>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</si>
  <si>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</si>
  <si>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</si>
  <si>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</si>
  <si>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</si>
  <si>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</si>
  <si>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</si>
  <si>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</si>
  <si>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</si>
  <si>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</si>
  <si>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</si>
  <si>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</si>
  <si>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</si>
  <si>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</si>
  <si>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</si>
  <si>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</si>
  <si>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</si>
  <si>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</si>
  <si>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</si>
  <si>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</si>
  <si>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</si>
  <si>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</si>
  <si>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</si>
  <si>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</si>
  <si>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</si>
  <si>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</si>
  <si>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</si>
  <si>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</si>
  <si>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</si>
  <si>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</si>
  <si>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</si>
  <si>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</si>
  <si>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</si>
  <si>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</si>
  <si>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</si>
  <si>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</si>
  <si>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</si>
  <si>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</si>
  <si>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</si>
  <si>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</si>
  <si>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</si>
  <si>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</si>
  <si>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</si>
  <si>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</si>
  <si>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</si>
  <si>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</si>
  <si>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</si>
  <si>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</si>
  <si>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</si>
  <si>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</si>
  <si>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</si>
  <si>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</si>
  <si>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</si>
  <si>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</si>
  <si>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</si>
  <si>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</si>
  <si>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</si>
  <si>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</si>
  <si>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</si>
  <si>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</si>
  <si>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</si>
  <si>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</si>
  <si>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</si>
  <si>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</si>
  <si>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</si>
  <si>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</si>
  <si>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</si>
  <si>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</si>
  <si>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</si>
  <si>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</si>
  <si>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</si>
  <si>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</si>
  <si>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</si>
  <si>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</si>
  <si>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</si>
  <si>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</si>
  <si>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</si>
  <si>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</si>
  <si>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</si>
  <si>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</si>
  <si>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</si>
  <si>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</si>
  <si>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</si>
  <si>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</si>
  <si>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</si>
  <si>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</si>
  <si>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</si>
  <si>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</si>
  <si>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</si>
  <si>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</si>
  <si>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</si>
  <si>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</si>
  <si>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</si>
  <si>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</si>
  <si>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</si>
  <si>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</si>
  <si>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</si>
  <si>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</si>
  <si>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</si>
  <si>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</si>
  <si>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</si>
  <si>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</si>
  <si>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</si>
  <si>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</si>
  <si>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</si>
  <si>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</si>
  <si>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</si>
  <si>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</si>
  <si>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</si>
  <si>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</si>
  <si>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</si>
  <si>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</si>
  <si>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</si>
  <si>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</si>
  <si>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</si>
  <si>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</si>
  <si>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</si>
  <si>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</si>
  <si>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</si>
  <si>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</si>
  <si>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</si>
  <si>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</si>
  <si>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</si>
  <si>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</si>
  <si>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</si>
  <si>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</si>
  <si>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</si>
  <si>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</si>
  <si>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</si>
  <si>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</si>
  <si>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</si>
  <si>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</si>
  <si>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</si>
  <si>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</si>
  <si>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</si>
  <si>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</si>
  <si>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</si>
  <si>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</si>
  <si>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</si>
  <si>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</si>
  <si>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</si>
  <si>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</si>
  <si>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</si>
  <si>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</si>
  <si>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</si>
  <si>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</si>
  <si>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</si>
  <si>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</si>
  <si>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</si>
  <si>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</si>
  <si>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</si>
  <si>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</si>
  <si>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</si>
  <si>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</si>
  <si>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</si>
  <si>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</si>
  <si>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</si>
  <si>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</si>
  <si>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</si>
  <si>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</si>
  <si>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</si>
  <si>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</si>
  <si>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</si>
  <si>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</si>
  <si>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</si>
  <si>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</si>
  <si>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</si>
  <si>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</si>
  <si>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</si>
  <si>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</si>
  <si>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</si>
  <si>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</si>
  <si>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</si>
  <si>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</si>
  <si>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</si>
  <si>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</si>
  <si>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</si>
  <si>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</si>
  <si>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</si>
  <si>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</si>
  <si>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</si>
  <si>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</si>
  <si>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</si>
  <si>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</si>
  <si>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</si>
  <si>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</si>
  <si>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</si>
  <si>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</si>
  <si>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</si>
  <si>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</si>
  <si>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</si>
  <si>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</si>
  <si>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</si>
  <si>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</si>
  <si>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</si>
  <si>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</si>
  <si>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</si>
  <si>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</si>
  <si>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</si>
  <si>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</si>
  <si>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</si>
  <si>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</si>
  <si>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</si>
  <si>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</si>
  <si>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</si>
  <si>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</si>
  <si>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</si>
  <si>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</si>
  <si>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</si>
  <si>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</si>
  <si>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</si>
  <si>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</si>
  <si>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</si>
  <si>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</si>
  <si>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</si>
  <si>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</si>
  <si>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</si>
  <si>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</si>
  <si>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</si>
  <si>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</si>
  <si>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</si>
  <si>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</si>
  <si>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</si>
  <si>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</si>
  <si>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</si>
  <si>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</si>
  <si>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</si>
  <si>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</si>
  <si>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</si>
  <si>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</si>
  <si>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</si>
  <si>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</si>
  <si>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</si>
  <si>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</si>
  <si>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</si>
  <si>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</si>
  <si>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</si>
  <si>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</si>
  <si>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</si>
  <si>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</si>
  <si>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</si>
  <si>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</si>
  <si>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</si>
  <si>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</si>
  <si>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</si>
  <si>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</si>
  <si>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</si>
  <si>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</si>
  <si>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</si>
  <si>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</si>
  <si>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</si>
  <si>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</si>
  <si>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</si>
  <si>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</si>
  <si>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</si>
  <si>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</si>
  <si>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</si>
  <si>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</si>
  <si>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</si>
  <si>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</si>
  <si>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</si>
  <si>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</si>
  <si>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</si>
  <si>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</si>
  <si>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</si>
  <si>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</si>
  <si>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</si>
  <si>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</si>
  <si>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</si>
  <si>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</si>
  <si>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</si>
  <si>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</si>
  <si>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</si>
  <si>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</si>
  <si>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</si>
  <si>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</si>
  <si>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</si>
  <si>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</si>
  <si>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</si>
  <si>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</si>
  <si>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</si>
  <si>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</si>
  <si>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</si>
  <si>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</si>
  <si>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</si>
  <si>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</si>
  <si>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</si>
  <si>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</si>
  <si>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</si>
  <si>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</si>
  <si>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</si>
  <si>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</si>
  <si>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</si>
  <si>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</si>
  <si>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</si>
  <si>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</si>
  <si>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</si>
  <si>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</si>
  <si>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</si>
  <si>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</si>
  <si>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</si>
  <si>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</si>
  <si>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</si>
  <si>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</si>
  <si>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</si>
  <si>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</si>
  <si>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</si>
  <si>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</si>
  <si>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</si>
  <si>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</si>
  <si>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</si>
  <si>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</si>
  <si>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</si>
  <si>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</si>
  <si>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</si>
  <si>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</si>
  <si>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</si>
  <si>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</si>
  <si>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</si>
  <si>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</si>
  <si>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</si>
  <si>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</si>
  <si>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</si>
  <si>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</si>
  <si>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</si>
  <si>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</si>
  <si>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</si>
  <si>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</si>
  <si>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</si>
  <si>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</si>
  <si>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</si>
  <si>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</si>
  <si>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</si>
  <si>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</si>
  <si>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</si>
  <si>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</si>
  <si>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</si>
  <si>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</si>
  <si>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</si>
  <si>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</si>
  <si>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</si>
  <si>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</si>
  <si>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</si>
  <si>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</si>
  <si>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</si>
  <si>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</si>
  <si>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</si>
  <si>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</si>
  <si>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</si>
  <si>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</si>
  <si>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</si>
  <si>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</si>
  <si>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</si>
  <si>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</si>
  <si>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</si>
  <si>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</si>
  <si>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</si>
  <si>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</si>
  <si>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</si>
  <si>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</si>
  <si>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</si>
  <si>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</si>
  <si>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</si>
  <si>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</si>
  <si>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</si>
  <si>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</si>
  <si>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</si>
  <si>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</si>
  <si>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</si>
  <si>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</si>
  <si>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</si>
  <si>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</si>
  <si>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</si>
  <si>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</si>
  <si>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</si>
  <si>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</si>
  <si>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</si>
  <si>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</si>
  <si>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</si>
  <si>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</si>
  <si>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</si>
  <si>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</si>
  <si>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</si>
  <si>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</si>
  <si>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</si>
  <si>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</si>
  <si>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</si>
  <si>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</si>
  <si>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</si>
  <si>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</si>
  <si>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</si>
  <si>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</si>
  <si>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</si>
  <si>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</si>
  <si>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</si>
  <si>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</si>
  <si>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</si>
  <si>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</si>
  <si>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</si>
  <si>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</si>
  <si>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</si>
  <si>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</si>
  <si>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</si>
  <si>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</si>
  <si>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</si>
  <si>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</si>
  <si>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</si>
  <si>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</si>
  <si>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</si>
  <si>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</si>
  <si>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</si>
  <si>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</si>
  <si>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</si>
  <si>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</si>
  <si>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</si>
  <si>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</si>
  <si>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</si>
  <si>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</si>
  <si>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</si>
  <si>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</si>
  <si>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</si>
  <si>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</si>
  <si>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</si>
  <si>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</si>
  <si>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</si>
  <si>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</si>
  <si>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</si>
  <si>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</si>
  <si>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</si>
  <si>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</si>
  <si>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</si>
  <si>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</si>
  <si>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</si>
  <si>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</si>
  <si>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</si>
  <si>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</si>
  <si>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</si>
  <si>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</si>
  <si>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</si>
  <si>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</si>
  <si>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</si>
  <si>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</si>
  <si>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</si>
  <si>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</si>
  <si>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</si>
  <si>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</si>
  <si>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</si>
  <si>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</si>
  <si>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</si>
  <si>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</si>
  <si>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</si>
  <si>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</si>
  <si>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</si>
  <si>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</si>
  <si>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</si>
  <si>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</si>
  <si>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</si>
  <si>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</si>
  <si>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</si>
  <si>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</si>
  <si>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</si>
  <si>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</si>
  <si>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</si>
  <si>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</si>
  <si>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</si>
  <si>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</si>
  <si>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</si>
  <si>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</si>
  <si>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</si>
  <si>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</si>
  <si>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</si>
  <si>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</si>
  <si>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</si>
  <si>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</si>
  <si>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</si>
  <si>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</si>
  <si>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</si>
  <si>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</si>
  <si>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</si>
  <si>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</si>
  <si>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</si>
  <si>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</si>
  <si>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</si>
  <si>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</si>
  <si>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</si>
  <si>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</si>
  <si>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</si>
  <si>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</si>
  <si>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</si>
  <si>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</si>
  <si>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</si>
  <si>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</si>
  <si>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</si>
  <si>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</si>
  <si>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</si>
  <si>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</si>
  <si>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</si>
  <si>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</si>
  <si>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</si>
  <si>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</si>
  <si>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</si>
  <si>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</si>
  <si>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</si>
  <si>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</si>
  <si>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</si>
  <si>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</si>
  <si>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</si>
  <si>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</si>
  <si>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</si>
  <si>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</si>
  <si>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</si>
  <si>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</si>
  <si>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</si>
  <si>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</si>
  <si>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</si>
  <si>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</si>
  <si>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</si>
  <si>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</si>
  <si>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</si>
  <si>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</si>
  <si>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</si>
  <si>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</si>
  <si>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</si>
  <si>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</si>
  <si>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</si>
  <si>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</si>
  <si>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</si>
  <si>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</si>
  <si>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</si>
  <si>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</si>
  <si>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</si>
  <si>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</si>
  <si>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</si>
  <si>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</si>
  <si>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</si>
  <si>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</si>
  <si>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</si>
  <si>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</si>
  <si>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</si>
  <si>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</si>
  <si>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</si>
  <si>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</si>
  <si>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</si>
  <si>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</si>
  <si>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</si>
  <si>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</si>
  <si>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</si>
  <si>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</si>
  <si>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</si>
  <si>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</si>
  <si>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</si>
  <si>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</si>
  <si>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</si>
  <si>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</si>
  <si>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</si>
  <si>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</si>
  <si>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</si>
  <si>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</si>
  <si>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</si>
  <si>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</si>
  <si>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</si>
  <si>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</si>
  <si>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</si>
  <si>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</si>
  <si>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</si>
  <si>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</si>
  <si>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</si>
  <si>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</si>
  <si>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</si>
  <si>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</si>
  <si>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</si>
  <si>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</si>
  <si>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</si>
  <si>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</si>
  <si>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</si>
  <si>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</si>
  <si>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</si>
  <si>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</si>
  <si>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</si>
  <si>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</si>
  <si>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</si>
  <si>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</si>
  <si>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</si>
  <si>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</si>
  <si>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</si>
  <si>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</si>
  <si>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</si>
  <si>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</si>
  <si>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</si>
  <si>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</si>
  <si>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</si>
  <si>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</si>
  <si>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</si>
  <si>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</si>
  <si>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</si>
  <si>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</si>
  <si>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</si>
  <si>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</si>
  <si>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</si>
  <si>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</si>
  <si>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</si>
  <si>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</si>
  <si>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</si>
  <si>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</si>
  <si>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</si>
  <si>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</si>
  <si>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</si>
  <si>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</si>
  <si>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</si>
  <si>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</si>
  <si>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</si>
  <si>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</si>
  <si>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</si>
  <si>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</si>
  <si>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</si>
  <si>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</si>
  <si>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</si>
  <si>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</si>
  <si>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</si>
  <si>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</si>
  <si>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</si>
  <si>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</si>
  <si>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</si>
  <si>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</si>
  <si>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</si>
  <si>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</si>
  <si>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</si>
  <si>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</si>
  <si>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</si>
  <si>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</si>
  <si>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</si>
  <si>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</si>
  <si>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</si>
  <si>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</si>
  <si>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</si>
  <si>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</si>
  <si>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</si>
  <si>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</si>
  <si>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</si>
  <si>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</si>
  <si>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</si>
  <si>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</si>
  <si>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</si>
  <si>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</si>
  <si>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</si>
  <si>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</si>
  <si>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</si>
  <si>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</si>
  <si>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</si>
  <si>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</si>
  <si>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</si>
  <si>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</si>
  <si>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</si>
  <si>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</si>
  <si>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</si>
  <si>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</si>
  <si>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</si>
  <si>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</si>
  <si>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</si>
  <si>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</si>
  <si>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</si>
  <si>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</si>
  <si>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</si>
  <si>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</si>
  <si>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</si>
  <si>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</si>
  <si>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</si>
  <si>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</si>
  <si>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</si>
  <si>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</si>
  <si>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</si>
  <si>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</si>
  <si>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</si>
  <si>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</si>
  <si>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</si>
  <si>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</si>
  <si>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</si>
  <si>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</si>
  <si>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</si>
  <si>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</si>
  <si>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</si>
  <si>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</si>
  <si>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</si>
  <si>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</si>
  <si>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</si>
  <si>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</si>
  <si>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</si>
  <si>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</si>
  <si>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</si>
  <si>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</si>
  <si>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</si>
  <si>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</si>
  <si>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</si>
  <si>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</si>
  <si>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</si>
  <si>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</si>
  <si>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</si>
  <si>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</si>
  <si>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</si>
  <si>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</si>
  <si>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</si>
  <si>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</si>
  <si>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</si>
  <si>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</si>
  <si>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</si>
  <si>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</si>
  <si>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</si>
  <si>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</si>
  <si>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</si>
  <si>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</si>
  <si>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</si>
  <si>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</si>
  <si>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</si>
  <si>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</si>
  <si>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</si>
  <si>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</si>
  <si>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</si>
  <si>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</si>
  <si>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</si>
  <si>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</si>
  <si>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</si>
  <si>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</si>
  <si>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</si>
  <si>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</si>
  <si>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</si>
  <si>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</si>
  <si>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</si>
  <si>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</si>
  <si>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</si>
  <si>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</si>
  <si>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</si>
  <si>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</si>
  <si>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</si>
  <si>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</si>
  <si>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</si>
  <si>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</si>
  <si>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</si>
  <si>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</si>
  <si>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</si>
  <si>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</si>
  <si>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</si>
  <si>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</si>
  <si>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</si>
  <si>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</si>
  <si>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</si>
  <si>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</si>
  <si>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</si>
  <si>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</si>
  <si>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</si>
  <si>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</si>
  <si>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</si>
  <si>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</si>
  <si>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</si>
  <si>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</si>
  <si>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</si>
  <si>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</si>
  <si>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</si>
  <si>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</si>
  <si>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</si>
  <si>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</si>
  <si>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</si>
  <si>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</si>
  <si>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</si>
  <si>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</si>
  <si>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</si>
  <si>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</si>
  <si>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</si>
  <si>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</si>
  <si>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</si>
  <si>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</si>
  <si>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</si>
  <si>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</si>
  <si>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</si>
  <si>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</si>
  <si>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</si>
  <si>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</si>
  <si>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</si>
  <si>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</si>
  <si>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</si>
  <si>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</si>
  <si>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</si>
  <si>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</si>
  <si>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</si>
  <si>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</si>
  <si>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</si>
  <si>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</si>
  <si>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</si>
  <si>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</si>
  <si>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</si>
  <si>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</si>
  <si>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</si>
  <si>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</si>
  <si>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</si>
  <si>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</si>
  <si>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</si>
  <si>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</si>
  <si>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</si>
  <si>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</si>
  <si>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</si>
  <si>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</si>
  <si>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</si>
  <si>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</si>
  <si>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</si>
  <si>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</si>
  <si>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</si>
  <si>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</si>
  <si>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</si>
  <si>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</si>
  <si>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</si>
  <si>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</si>
  <si>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</si>
  <si>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</si>
  <si>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</si>
  <si>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</si>
  <si>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</si>
  <si>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</si>
  <si>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</si>
  <si>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</si>
  <si>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</si>
  <si>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</si>
  <si>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</si>
  <si>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</si>
  <si>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</si>
  <si>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</si>
  <si>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</si>
  <si>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</si>
  <si>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</si>
  <si>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</si>
  <si>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</si>
  <si>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</si>
  <si>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</si>
  <si>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</si>
  <si>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</si>
  <si>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</si>
  <si>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</si>
  <si>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</si>
  <si>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</si>
  <si>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</si>
  <si>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</si>
  <si>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</si>
  <si>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</si>
  <si>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</si>
  <si>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</si>
  <si>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</si>
  <si>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</si>
  <si>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</si>
  <si>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</si>
  <si>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</si>
  <si>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</si>
  <si>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</si>
  <si>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</si>
  <si>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</si>
  <si>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</si>
  <si>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</si>
  <si>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</si>
  <si>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</si>
  <si>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</si>
  <si>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</si>
  <si>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</si>
  <si>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</si>
  <si>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</si>
  <si>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</si>
  <si>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</si>
  <si>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</si>
  <si>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</si>
  <si>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</si>
  <si>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</si>
  <si>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</si>
  <si>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</si>
  <si>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</si>
  <si>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</si>
  <si>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</si>
  <si>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</si>
  <si>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</si>
  <si>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</si>
  <si>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</si>
  <si>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</si>
  <si>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</si>
  <si>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</si>
  <si>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</si>
  <si>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</si>
  <si>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</si>
  <si>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</si>
  <si>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</si>
  <si>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</si>
  <si>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</si>
  <si>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</si>
  <si>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</si>
  <si>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</si>
  <si>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</si>
  <si>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</si>
  <si>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</si>
  <si>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</si>
  <si>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</si>
  <si>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</si>
  <si>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</si>
  <si>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</si>
  <si>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</si>
  <si>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</si>
  <si>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</si>
  <si>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</si>
  <si>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</si>
  <si>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</si>
  <si>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</si>
  <si>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</si>
  <si>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</si>
  <si>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</si>
  <si>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</si>
  <si>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</si>
  <si>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</si>
  <si>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</si>
  <si>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</si>
  <si>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</si>
  <si>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</si>
  <si>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</si>
  <si>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</si>
  <si>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</si>
  <si>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</si>
  <si>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</si>
  <si>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</si>
  <si>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</si>
  <si>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</si>
  <si>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</si>
  <si>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</si>
  <si>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</si>
  <si>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</si>
  <si>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</si>
  <si>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</si>
  <si>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</si>
  <si>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</si>
  <si>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</si>
  <si>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</si>
  <si>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</si>
  <si>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</si>
  <si>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</si>
  <si>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</si>
  <si>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</si>
  <si>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</si>
  <si>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</si>
  <si>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</si>
  <si>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</si>
  <si>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</si>
  <si>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</si>
  <si>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</si>
  <si>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</si>
  <si>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</si>
  <si>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</si>
  <si>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</si>
  <si>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</si>
  <si>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</si>
  <si>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</si>
  <si>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</si>
  <si>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</si>
  <si>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</si>
  <si>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</si>
  <si>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</si>
  <si>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</si>
  <si>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</si>
  <si>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</si>
  <si>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</si>
  <si>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</si>
  <si>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</si>
  <si>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</si>
  <si>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</si>
  <si>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</si>
  <si>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</si>
  <si>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</si>
  <si>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</si>
  <si>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</si>
  <si>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</si>
  <si>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</si>
  <si>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</si>
  <si>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</si>
  <si>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</si>
  <si>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</si>
  <si>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</si>
  <si>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</si>
  <si>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</si>
  <si>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</si>
  <si>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</si>
  <si>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</si>
  <si>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</si>
  <si>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</si>
  <si>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</si>
  <si>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</si>
  <si>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</si>
  <si>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</si>
  <si>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</si>
  <si>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</si>
  <si>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</si>
  <si>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</si>
  <si>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</si>
  <si>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</si>
  <si>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</si>
  <si>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</si>
  <si>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</si>
  <si>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</si>
  <si>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</si>
  <si>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</si>
  <si>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</si>
  <si>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</si>
  <si>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</si>
  <si>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</si>
  <si>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</si>
  <si>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</si>
  <si>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</si>
  <si>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</si>
  <si>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</si>
  <si>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</si>
  <si>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</si>
  <si>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</si>
  <si>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</si>
  <si>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</si>
  <si>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</si>
  <si>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</si>
  <si>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</si>
  <si>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</si>
  <si>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</si>
  <si>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</si>
  <si>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</si>
  <si>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</si>
  <si>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</si>
  <si>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</si>
  <si>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</si>
  <si>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</si>
  <si>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</si>
  <si>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</si>
  <si>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</si>
  <si>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</si>
  <si>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</si>
  <si>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</si>
  <si>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</si>
  <si>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</si>
  <si>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</si>
  <si>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</si>
  <si>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</si>
  <si>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</si>
  <si>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</si>
  <si>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</si>
  <si>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</si>
  <si>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</si>
  <si>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</si>
  <si>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</si>
  <si>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</si>
  <si>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</si>
  <si>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</si>
  <si>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</si>
  <si>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</si>
  <si>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</si>
  <si>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</si>
  <si>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</si>
  <si>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</si>
  <si>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</si>
  <si>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</si>
  <si>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</si>
  <si>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</si>
  <si>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</si>
  <si>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</si>
  <si>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</si>
  <si>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</si>
  <si>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</si>
  <si>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</si>
  <si>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</si>
  <si>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</si>
  <si>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</si>
  <si>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</si>
  <si>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</si>
  <si>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</si>
  <si>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</si>
  <si>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</si>
  <si>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</si>
  <si>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</si>
  <si>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</si>
  <si>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</si>
  <si>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</si>
  <si>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</si>
  <si>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</si>
  <si>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</si>
  <si>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</si>
  <si>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</si>
  <si>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</si>
  <si>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</si>
  <si>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</si>
  <si>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</si>
  <si>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</si>
  <si>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</si>
  <si>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</si>
  <si>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</si>
  <si>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</si>
  <si>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</si>
  <si>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</si>
  <si>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</si>
  <si>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</si>
  <si>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</si>
  <si>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</si>
  <si>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</si>
  <si>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</si>
  <si>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</si>
  <si>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</si>
  <si>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</si>
  <si>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</si>
  <si>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</si>
  <si>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</si>
  <si>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</si>
  <si>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</si>
  <si>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</si>
  <si>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</si>
  <si>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</si>
  <si>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</si>
  <si>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</si>
  <si>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</si>
  <si>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</si>
  <si>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</si>
  <si>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</si>
  <si>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</si>
  <si>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</si>
  <si>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</si>
  <si>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</si>
  <si>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</si>
  <si>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</si>
  <si>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</si>
  <si>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</si>
  <si>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</si>
  <si>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</si>
  <si>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</si>
  <si>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</si>
  <si>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</si>
  <si>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</si>
  <si>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</si>
  <si>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</si>
  <si>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</si>
  <si>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</si>
  <si>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</si>
  <si>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</si>
  <si>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</si>
  <si>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</si>
  <si>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</si>
  <si>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</si>
  <si>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</si>
  <si>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</si>
  <si>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</si>
  <si>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</si>
  <si>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</si>
  <si>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</si>
  <si>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</si>
  <si>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</si>
  <si>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</si>
  <si>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</si>
  <si>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</si>
  <si>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</si>
  <si>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</si>
  <si>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</si>
  <si>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</si>
  <si>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</si>
  <si>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</si>
  <si>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</si>
  <si>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</si>
  <si>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</si>
  <si>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</si>
  <si>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</si>
  <si>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</si>
  <si>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</si>
  <si>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</si>
  <si>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</si>
  <si>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</si>
  <si>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</si>
  <si>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</si>
  <si>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</si>
  <si>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</si>
  <si>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</si>
  <si>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</si>
  <si>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</si>
  <si>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</si>
  <si>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</si>
  <si>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</si>
  <si>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</si>
  <si>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</si>
  <si>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</si>
  <si>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</si>
  <si>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</si>
  <si>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</si>
  <si>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</si>
  <si>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</si>
  <si>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</si>
  <si>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</si>
  <si>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</si>
  <si>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</si>
  <si>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</si>
  <si>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</si>
  <si>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</si>
  <si>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</si>
  <si>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</si>
  <si>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</si>
  <si>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</si>
  <si>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</si>
  <si>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</si>
  <si>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</si>
  <si>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</si>
  <si>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</si>
  <si>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</si>
  <si>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</si>
  <si>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</si>
  <si>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</si>
  <si>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</si>
  <si>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</si>
  <si>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</si>
  <si>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</si>
  <si>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</si>
  <si>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</si>
  <si>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</si>
  <si>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</si>
  <si>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</si>
  <si>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</si>
  <si>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</si>
  <si>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</si>
  <si>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</si>
  <si>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</si>
  <si>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</si>
  <si>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</si>
  <si>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</si>
  <si>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</si>
  <si>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</si>
  <si>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</si>
  <si>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</si>
  <si>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</si>
  <si>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</si>
  <si>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</si>
  <si>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</si>
  <si>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</si>
  <si>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</si>
  <si>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</si>
  <si>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</si>
  <si>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</si>
  <si>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</si>
  <si>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</si>
  <si>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</si>
  <si>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</si>
  <si>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</si>
  <si>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</si>
  <si>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</si>
  <si>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</si>
  <si>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</si>
  <si>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</si>
  <si>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</si>
  <si>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</si>
  <si>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</si>
  <si>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</si>
  <si>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</si>
  <si>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</si>
  <si>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</si>
  <si>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</si>
  <si>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</si>
  <si>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</si>
  <si>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</si>
  <si>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</si>
  <si>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</si>
  <si>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</si>
  <si>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</si>
  <si>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</si>
  <si>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</si>
  <si>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</si>
  <si>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</si>
  <si>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</si>
  <si>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</si>
  <si>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</si>
  <si>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</si>
  <si>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</si>
  <si>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</si>
  <si>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</si>
  <si>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</si>
  <si>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</si>
  <si>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</si>
  <si>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</si>
  <si>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</si>
  <si>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</si>
  <si>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</si>
  <si>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</si>
  <si>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</si>
  <si>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</si>
  <si>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</si>
  <si>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</si>
  <si>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</si>
  <si>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</si>
  <si>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</si>
  <si>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</si>
  <si>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</si>
  <si>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</si>
  <si>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</si>
  <si>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</si>
  <si>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</si>
  <si>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</si>
  <si>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</si>
  <si>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</si>
  <si>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</si>
  <si>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</si>
  <si>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</si>
  <si>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</si>
  <si>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</si>
  <si>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</si>
  <si>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</si>
  <si>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</si>
  <si>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</si>
  <si>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</si>
  <si>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</si>
  <si>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</si>
  <si>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</si>
  <si>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</si>
  <si>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</si>
  <si>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</si>
  <si>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</si>
  <si>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</si>
  <si>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</si>
  <si>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</si>
  <si>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</si>
  <si>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</si>
  <si>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</si>
  <si>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</si>
  <si>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</si>
  <si>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</si>
  <si>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</si>
  <si>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</si>
  <si>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</si>
  <si>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</si>
  <si>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</si>
  <si>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</si>
  <si>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</si>
  <si>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</si>
  <si>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</si>
  <si>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</si>
  <si>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</si>
  <si>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</si>
  <si>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</si>
  <si>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</si>
  <si>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</si>
  <si>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</si>
  <si>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</si>
  <si>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</si>
  <si>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</si>
  <si>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</si>
  <si>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</si>
  <si>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</si>
  <si>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</si>
  <si>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</si>
  <si>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</si>
  <si>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</si>
  <si>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</si>
  <si>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</si>
  <si>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</si>
  <si>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</si>
  <si>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</si>
  <si>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</si>
  <si>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</si>
  <si>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</si>
  <si>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</si>
  <si>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</si>
  <si>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</si>
  <si>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</si>
  <si>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</si>
  <si>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</si>
  <si>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</si>
  <si>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</si>
  <si>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</si>
  <si>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</si>
  <si>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</si>
  <si>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</si>
  <si>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</si>
  <si>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</si>
  <si>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</si>
  <si>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</si>
  <si>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</si>
  <si>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</si>
  <si>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</si>
  <si>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</si>
  <si>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</si>
  <si>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</si>
  <si>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</si>
  <si>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</si>
  <si>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</si>
  <si>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</si>
  <si>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</si>
  <si>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</si>
  <si>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</si>
  <si>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</si>
  <si>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</si>
  <si>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</si>
  <si>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</si>
  <si>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</si>
  <si>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</si>
  <si>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</si>
  <si>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</si>
  <si>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</si>
  <si>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</si>
  <si>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</si>
  <si>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</si>
  <si>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</si>
  <si>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</si>
  <si>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</si>
  <si>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</si>
  <si>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</si>
  <si>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</si>
  <si>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</si>
  <si>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</si>
  <si>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</si>
  <si>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</si>
  <si>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</si>
  <si>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</si>
  <si>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</si>
  <si>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</si>
  <si>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</si>
  <si>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</si>
  <si>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</si>
  <si>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</si>
  <si>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</si>
  <si>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</si>
  <si>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</si>
  <si>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</si>
  <si>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</si>
  <si>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</si>
  <si>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</si>
  <si>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</si>
  <si>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</si>
  <si>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</si>
  <si>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</si>
  <si>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</si>
  <si>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</si>
  <si>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</si>
  <si>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</si>
  <si>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</si>
  <si>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</si>
  <si>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</si>
  <si>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</si>
  <si>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</si>
  <si>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</si>
  <si>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</si>
  <si>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</si>
  <si>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</si>
  <si>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</si>
  <si>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</si>
  <si>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</si>
  <si>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</si>
  <si>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</si>
  <si>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</si>
  <si>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</si>
  <si>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</si>
  <si>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</si>
  <si>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</si>
  <si>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</si>
  <si>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</si>
  <si>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</si>
  <si>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</si>
  <si>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</si>
  <si>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</si>
  <si>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</si>
  <si>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</si>
  <si>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</si>
  <si>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</si>
  <si>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</si>
  <si>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</si>
  <si>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</si>
  <si>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</si>
  <si>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</si>
  <si>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</si>
  <si>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</si>
  <si>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</si>
  <si>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</si>
  <si>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</si>
  <si>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</si>
  <si>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</si>
  <si>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</si>
  <si>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</si>
  <si>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</si>
  <si>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</si>
  <si>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</si>
  <si>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</si>
  <si>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</si>
  <si>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</si>
  <si>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</si>
  <si>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</si>
  <si>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</si>
  <si>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</si>
  <si>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</si>
  <si>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</si>
  <si>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</si>
  <si>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</si>
  <si>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</si>
  <si>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</si>
  <si>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</si>
  <si>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</si>
  <si>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</si>
  <si>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</si>
  <si>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</si>
  <si>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</si>
  <si>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</si>
  <si>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</si>
  <si>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</si>
  <si>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</si>
  <si>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</si>
  <si>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</si>
  <si>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</si>
  <si>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</si>
  <si>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</si>
  <si>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</si>
  <si>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</si>
  <si>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</si>
  <si>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</si>
  <si>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</si>
  <si>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</si>
  <si>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</si>
  <si>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</si>
  <si>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</si>
  <si>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</si>
  <si>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</si>
  <si>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</si>
  <si>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</si>
  <si>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</si>
  <si>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</si>
  <si>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</si>
  <si>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</si>
  <si>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</si>
  <si>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</si>
  <si>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</si>
  <si>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</si>
  <si>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</si>
  <si>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</si>
  <si>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</si>
  <si>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</si>
  <si>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</si>
  <si>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</si>
  <si>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</si>
  <si>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</si>
  <si>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</si>
  <si>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</si>
  <si>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</si>
  <si>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</si>
  <si>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</si>
  <si>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</si>
  <si>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</si>
  <si>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</si>
  <si>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</si>
  <si>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</si>
  <si>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</si>
  <si>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</si>
  <si>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</si>
  <si>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</si>
  <si>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</si>
  <si>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</si>
  <si>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</si>
  <si>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</si>
  <si>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</si>
  <si>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</si>
  <si>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</si>
  <si>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</si>
  <si>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</si>
  <si>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</si>
  <si>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</si>
  <si>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</si>
  <si>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</si>
  <si>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</si>
  <si>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</si>
  <si>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</si>
  <si>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</si>
  <si>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</si>
  <si>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</si>
  <si>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</si>
  <si>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</si>
  <si>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</si>
  <si>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</si>
  <si>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</si>
  <si>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</si>
  <si>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</si>
  <si>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</si>
  <si>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</si>
  <si>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</si>
  <si>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</si>
  <si>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</si>
  <si>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</si>
  <si>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</si>
  <si>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</si>
  <si>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</si>
  <si>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</si>
  <si>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</si>
  <si>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</si>
  <si>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</si>
  <si>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</si>
  <si>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</si>
  <si>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</si>
  <si>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</si>
  <si>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</si>
  <si>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</si>
  <si>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</si>
  <si>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</si>
  <si>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</si>
  <si>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</si>
  <si>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</si>
  <si>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</si>
  <si>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</si>
  <si>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</si>
  <si>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</si>
  <si>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</si>
  <si>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</si>
  <si>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</si>
  <si>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</si>
  <si>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</si>
  <si>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</si>
  <si>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</si>
  <si>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</si>
  <si>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</si>
  <si>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</si>
  <si>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</si>
  <si>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</si>
  <si>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</si>
  <si>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</si>
  <si>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</si>
  <si>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</si>
  <si>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</si>
  <si>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</si>
  <si>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</si>
  <si>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</si>
  <si>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</si>
  <si>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</si>
  <si>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</si>
  <si>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</si>
  <si>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</si>
  <si>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</si>
  <si>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</si>
  <si>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</si>
  <si>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</si>
  <si>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</si>
  <si>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</si>
  <si>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</si>
  <si>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</si>
  <si>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</si>
  <si>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</si>
  <si>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</si>
  <si>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</si>
  <si>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</si>
  <si>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</si>
  <si>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</si>
  <si>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</si>
  <si>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</si>
  <si>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</si>
  <si>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</si>
  <si>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</si>
  <si>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</si>
  <si>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</si>
  <si>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</si>
  <si>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</si>
  <si>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</si>
  <si>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</si>
  <si>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</si>
  <si>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</si>
  <si>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</si>
  <si>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</si>
  <si>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</si>
  <si>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</si>
  <si>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</si>
  <si>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</si>
  <si>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</si>
  <si>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</si>
  <si>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</si>
  <si>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</si>
  <si>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</si>
  <si>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</si>
  <si>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</si>
  <si>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</si>
  <si>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</si>
  <si>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</si>
  <si>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</si>
  <si>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</si>
  <si>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</si>
  <si>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</si>
  <si>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</si>
  <si>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</si>
  <si>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</si>
  <si>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</si>
  <si>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</si>
  <si>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</si>
  <si>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</si>
  <si>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</si>
  <si>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</si>
  <si>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</si>
  <si>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</si>
  <si>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</si>
  <si>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</si>
  <si>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</si>
  <si>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</si>
  <si>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</si>
  <si>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</si>
  <si>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</si>
  <si>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</si>
  <si>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</si>
  <si>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</si>
  <si>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</si>
  <si>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</si>
  <si>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</si>
  <si>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</si>
  <si>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</si>
  <si>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</si>
  <si>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</si>
  <si>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</si>
  <si>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</si>
  <si>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</si>
  <si>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</si>
  <si>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</si>
  <si>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</si>
  <si>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</si>
  <si>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</si>
  <si>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</si>
  <si>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</si>
  <si>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</si>
  <si>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</si>
  <si>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</si>
  <si>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</si>
  <si>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</si>
  <si>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</si>
  <si>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</si>
  <si>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</si>
  <si>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</si>
  <si>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</si>
  <si>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</si>
  <si>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</si>
  <si>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</si>
  <si>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</si>
  <si>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</si>
  <si>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</si>
  <si>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</si>
  <si>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</si>
  <si>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</si>
  <si>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</si>
  <si>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</si>
  <si>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</si>
  <si>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</si>
  <si>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</si>
  <si>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</si>
  <si>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</si>
  <si>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</si>
  <si>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</si>
  <si>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</si>
  <si>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</si>
  <si>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</si>
  <si>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</si>
  <si>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</si>
  <si>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</si>
  <si>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</si>
  <si>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</si>
  <si>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</si>
  <si>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</si>
  <si>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</si>
  <si>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</si>
  <si>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</si>
  <si>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</si>
  <si>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</si>
  <si>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</si>
  <si>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</si>
  <si>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</si>
  <si>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</si>
  <si>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</si>
  <si>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</si>
  <si>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</si>
  <si>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</si>
  <si>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</si>
  <si>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</si>
  <si>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</si>
  <si>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</si>
  <si>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</si>
  <si>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</si>
  <si>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</si>
  <si>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</si>
  <si>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</si>
  <si>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</si>
  <si>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</si>
  <si>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</si>
  <si>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</si>
  <si>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</si>
  <si>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</si>
  <si>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</si>
  <si>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</si>
  <si>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</si>
  <si>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</si>
  <si>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</si>
  <si>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</si>
  <si>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</si>
  <si>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</si>
  <si>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</si>
  <si>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</si>
  <si>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</si>
  <si>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</si>
  <si>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</si>
  <si>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</si>
  <si>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</si>
  <si>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</si>
  <si>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</si>
  <si>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</si>
  <si>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</si>
  <si>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</si>
  <si>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</si>
  <si>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</si>
  <si>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</si>
  <si>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</si>
  <si>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</si>
  <si>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</si>
  <si>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</si>
  <si>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</si>
  <si>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</si>
  <si>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</si>
  <si>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</si>
  <si>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</si>
  <si>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</si>
  <si>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</si>
  <si>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</si>
  <si>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</si>
  <si>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</si>
  <si>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</si>
  <si>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</si>
  <si>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</si>
  <si>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</si>
  <si>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</si>
  <si>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</si>
  <si>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</si>
  <si>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</si>
  <si>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</si>
  <si>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</si>
  <si>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</si>
  <si>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</si>
  <si>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</si>
  <si>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</si>
  <si>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</si>
  <si>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</si>
  <si>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</si>
  <si>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</si>
  <si>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</si>
  <si>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</si>
  <si>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</si>
  <si>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</si>
  <si>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</si>
  <si>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</si>
  <si>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</si>
  <si>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</si>
  <si>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</si>
  <si>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</si>
  <si>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</si>
  <si>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</si>
  <si>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</si>
  <si>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</si>
  <si>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</si>
  <si>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</si>
  <si>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</si>
  <si>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</si>
  <si>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</si>
  <si>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</si>
  <si>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</si>
  <si>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</si>
  <si>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</si>
  <si>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</si>
  <si>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</si>
  <si>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</si>
  <si>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</si>
  <si>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</si>
  <si>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</si>
  <si>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</si>
  <si>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</si>
  <si>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</si>
  <si>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</si>
  <si>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</si>
  <si>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</si>
  <si>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</si>
  <si>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</si>
  <si>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</si>
  <si>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</si>
  <si>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</si>
  <si>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</si>
  <si>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</si>
  <si>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</si>
  <si>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</si>
  <si>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</si>
  <si>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</si>
  <si>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</si>
  <si>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</si>
  <si>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</si>
  <si>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</si>
  <si>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</si>
  <si>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</si>
  <si>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</si>
  <si>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</si>
  <si>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</si>
  <si>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</si>
  <si>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</si>
  <si>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</si>
  <si>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</si>
  <si>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</si>
  <si>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</si>
  <si>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</si>
  <si>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</si>
  <si>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</si>
  <si>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</si>
  <si>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</si>
  <si>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</si>
  <si>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</si>
  <si>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</si>
  <si>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</si>
  <si>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</si>
  <si>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</si>
  <si>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</si>
  <si>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</si>
  <si>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</si>
  <si>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</si>
  <si>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</si>
  <si>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</si>
  <si>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</si>
  <si>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</si>
  <si>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</si>
  <si>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</si>
  <si>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</si>
  <si>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</si>
  <si>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</si>
  <si>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</si>
  <si>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</si>
  <si>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</si>
  <si>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</si>
  <si>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</si>
  <si>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</si>
  <si>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</si>
  <si>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</si>
  <si>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</si>
  <si>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</si>
  <si>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</si>
  <si>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</si>
  <si>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</si>
  <si>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</si>
  <si>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</si>
  <si>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</si>
  <si>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</si>
  <si>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</si>
  <si>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</si>
  <si>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</si>
  <si>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</si>
  <si>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</si>
  <si>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</si>
  <si>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</si>
  <si>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</si>
  <si>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</si>
  <si>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</si>
  <si>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</si>
  <si>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</si>
  <si>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</si>
  <si>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</si>
  <si>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</si>
  <si>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</si>
  <si>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</si>
  <si>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</si>
  <si>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</si>
  <si>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</si>
  <si>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</si>
  <si>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</si>
  <si>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</si>
  <si>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</si>
  <si>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</si>
  <si>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</si>
  <si>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</si>
  <si>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</si>
  <si>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</si>
  <si>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</si>
  <si>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</si>
  <si>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</si>
  <si>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</si>
  <si>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</si>
  <si>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</si>
  <si>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</si>
  <si>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</si>
  <si>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</si>
  <si>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</si>
  <si>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</si>
  <si>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</si>
  <si>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</si>
  <si>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</si>
  <si>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</si>
  <si>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</si>
  <si>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</si>
  <si>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</si>
  <si>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</si>
  <si>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</si>
  <si>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</si>
  <si>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</si>
  <si>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</si>
  <si>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</si>
  <si>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</si>
  <si>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</si>
  <si>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</si>
  <si>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</si>
  <si>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</si>
  <si>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</si>
  <si>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</si>
  <si>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</si>
  <si>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</si>
  <si>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</si>
  <si>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</si>
  <si>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</si>
  <si>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</si>
  <si>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</si>
  <si>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</si>
  <si>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</si>
  <si>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</si>
  <si>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</si>
  <si>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</si>
  <si>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</si>
  <si>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</si>
  <si>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</si>
  <si>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</si>
  <si>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</si>
  <si>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</si>
  <si>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</si>
  <si>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</si>
  <si>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</si>
  <si>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</si>
  <si>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</si>
  <si>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</si>
  <si>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</si>
  <si>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</si>
  <si>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</si>
  <si>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</si>
  <si>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</si>
  <si>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</si>
  <si>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</si>
  <si>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</si>
  <si>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</si>
  <si>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</si>
  <si>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</si>
  <si>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</si>
  <si>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</si>
  <si>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</si>
  <si>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</si>
  <si>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</si>
  <si>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</si>
  <si>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</si>
  <si>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</si>
  <si>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</si>
  <si>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</si>
  <si>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</si>
  <si>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</si>
  <si>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</si>
  <si>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</si>
  <si>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</si>
  <si>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</si>
  <si>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</si>
  <si>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</si>
  <si>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</si>
  <si>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</si>
  <si>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</si>
  <si>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</si>
  <si>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</si>
  <si>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</si>
  <si>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</si>
  <si>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</si>
  <si>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</si>
  <si>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</si>
  <si>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</si>
  <si>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</si>
  <si>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</si>
  <si>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</si>
  <si>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</si>
  <si>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</si>
  <si>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</si>
  <si>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</si>
  <si>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</si>
  <si>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</si>
  <si>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</si>
  <si>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</si>
  <si>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</si>
  <si>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</si>
  <si>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</si>
  <si>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</si>
  <si>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</si>
  <si>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</si>
  <si>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</si>
  <si>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</si>
  <si>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</si>
  <si>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</si>
  <si>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</si>
  <si>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</si>
  <si>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</si>
  <si>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</si>
  <si>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</si>
  <si>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</si>
  <si>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</si>
  <si>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</si>
  <si>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</si>
  <si>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</si>
  <si>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</si>
  <si>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</si>
  <si>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</si>
  <si>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</si>
  <si>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</si>
  <si>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</si>
  <si>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</si>
  <si>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</si>
  <si>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</si>
  <si>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</si>
  <si>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</si>
  <si>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</si>
  <si>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</si>
  <si>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</si>
  <si>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</si>
  <si>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</si>
  <si>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</si>
  <si>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</si>
  <si>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</si>
  <si>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</si>
  <si>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</si>
  <si>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</si>
  <si>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</si>
  <si>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</si>
  <si>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</si>
  <si>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</si>
  <si>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</si>
  <si>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</si>
  <si>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</si>
  <si>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</si>
  <si>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</si>
  <si>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</si>
  <si>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</si>
  <si>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</si>
  <si>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</si>
  <si>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</si>
  <si>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</si>
  <si>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</si>
  <si>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</si>
  <si>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</si>
  <si>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</si>
  <si>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</si>
  <si>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</si>
  <si>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</si>
  <si>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</si>
  <si>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</si>
  <si>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</si>
  <si>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</si>
  <si>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</si>
  <si>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</si>
  <si>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</si>
  <si>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</si>
  <si>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</si>
  <si>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</si>
  <si>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</si>
  <si>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</si>
  <si>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</si>
  <si>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</si>
  <si>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</si>
  <si>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</si>
  <si>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</si>
  <si>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</si>
  <si>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</si>
  <si>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</si>
  <si>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</si>
  <si>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</si>
  <si>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</si>
  <si>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</si>
  <si>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</si>
  <si>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</si>
  <si>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</si>
  <si>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</si>
  <si>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</si>
  <si>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</si>
  <si>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</si>
  <si>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</si>
  <si>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</si>
  <si>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</si>
  <si>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</si>
  <si>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</si>
  <si>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</si>
  <si>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</si>
  <si>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</si>
  <si>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</si>
  <si>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</si>
  <si>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</si>
  <si>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</si>
  <si>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</si>
  <si>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</si>
  <si>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</si>
  <si>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</si>
  <si>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</si>
  <si>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</si>
  <si>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</si>
  <si>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</si>
  <si>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</si>
  <si>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</si>
  <si>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</si>
  <si>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</si>
  <si>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</si>
  <si>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</si>
  <si>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</si>
  <si>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</si>
  <si>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</si>
  <si>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</si>
  <si>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</si>
  <si>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</si>
  <si>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</si>
  <si>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</si>
  <si>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</si>
  <si>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</si>
  <si>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</si>
  <si>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</si>
  <si>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</si>
  <si>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</si>
  <si>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</si>
  <si>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</si>
  <si>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</si>
  <si>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</si>
  <si>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</si>
  <si>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</si>
  <si>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</si>
  <si>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</si>
  <si>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</si>
  <si>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</si>
  <si>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</si>
  <si>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</si>
  <si>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</si>
  <si>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</si>
  <si>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</si>
  <si>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</si>
  <si>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</si>
  <si>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</si>
  <si>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</si>
  <si>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</si>
  <si>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</si>
  <si>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</si>
  <si>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</si>
  <si>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</si>
  <si>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</si>
  <si>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</si>
  <si>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</si>
  <si>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</si>
  <si>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</si>
  <si>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</si>
  <si>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</si>
  <si>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</si>
  <si>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</si>
  <si>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</si>
  <si>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</si>
  <si>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</si>
  <si>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</si>
  <si>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</si>
  <si>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</si>
  <si>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</si>
  <si>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</si>
  <si>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</si>
  <si>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</si>
  <si>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</si>
  <si>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</si>
  <si>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</si>
  <si>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</si>
  <si>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</si>
  <si>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</si>
  <si>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</si>
  <si>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</si>
  <si>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</si>
  <si>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</si>
  <si>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</si>
  <si>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</si>
  <si>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</si>
  <si>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</si>
  <si>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</si>
  <si>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</si>
  <si>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</si>
  <si>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</si>
  <si>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</si>
  <si>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</si>
  <si>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</si>
  <si>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</si>
  <si>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</si>
  <si>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</si>
  <si>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</si>
  <si>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</si>
  <si>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</si>
  <si>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</si>
  <si>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</si>
  <si>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</si>
  <si>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</si>
  <si>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</si>
  <si>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</si>
  <si>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</si>
  <si>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</si>
  <si>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</si>
  <si>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</si>
  <si>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</si>
  <si>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</si>
  <si>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</si>
  <si>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</si>
  <si>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</si>
  <si>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</si>
  <si>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</si>
  <si>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</si>
  <si>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</si>
  <si>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</si>
  <si>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</si>
  <si>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</si>
  <si>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</si>
  <si>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</si>
  <si>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</si>
  <si>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</si>
  <si>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</si>
  <si>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</si>
  <si>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</si>
  <si>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</si>
  <si>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</si>
  <si>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</si>
  <si>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</si>
  <si>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</si>
  <si>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</si>
  <si>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</si>
  <si>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</si>
  <si>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</si>
  <si>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</si>
  <si>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</si>
  <si>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</si>
  <si>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</si>
  <si>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</si>
  <si>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</si>
  <si>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</si>
  <si>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</si>
  <si>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</si>
  <si>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</si>
  <si>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</si>
  <si>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</si>
  <si>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</si>
  <si>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</si>
  <si>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</si>
  <si>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</si>
  <si>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</si>
  <si>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</si>
  <si>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</si>
  <si>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</si>
  <si>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</si>
  <si>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</si>
  <si>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</si>
  <si>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</si>
  <si>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</si>
  <si>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</si>
  <si>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</si>
  <si>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</si>
  <si>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</si>
  <si>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</si>
  <si>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</si>
  <si>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</si>
  <si>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</si>
  <si>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</si>
  <si>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</si>
  <si>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</si>
  <si>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</si>
  <si>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</si>
  <si>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</si>
  <si>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</si>
  <si>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</si>
  <si>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</si>
  <si>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</si>
  <si>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</si>
  <si>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</si>
  <si>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</si>
  <si>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</si>
  <si>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</si>
  <si>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</si>
  <si>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</si>
  <si>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</si>
  <si>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</si>
  <si>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</si>
  <si>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</si>
  <si>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</si>
  <si>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</si>
  <si>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</si>
  <si>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</si>
  <si>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</si>
  <si>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</si>
  <si>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</si>
  <si>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</si>
  <si>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</si>
  <si>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</si>
  <si>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</si>
  <si>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</si>
  <si>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</si>
  <si>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</si>
  <si>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</si>
  <si>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</si>
  <si>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</si>
  <si>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</si>
  <si>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</si>
  <si>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</si>
  <si>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</si>
  <si>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</si>
  <si>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</si>
  <si>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</si>
  <si>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</si>
  <si>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</si>
  <si>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</si>
  <si>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</si>
  <si>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</si>
  <si>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</si>
  <si>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</si>
  <si>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</si>
  <si>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</si>
  <si>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</si>
  <si>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</si>
  <si>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</si>
  <si>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</si>
  <si>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</si>
  <si>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</si>
  <si>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</si>
  <si>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</si>
  <si>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</si>
  <si>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</si>
  <si>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</si>
  <si>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</si>
  <si>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</si>
  <si>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</si>
  <si>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</si>
  <si>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</si>
  <si>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</si>
  <si>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</si>
  <si>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</si>
  <si>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</si>
  <si>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</si>
  <si>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</si>
  <si>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</si>
  <si>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</si>
  <si>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</si>
  <si>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</si>
  <si>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</si>
  <si>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</si>
  <si>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</si>
  <si>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</si>
  <si>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</si>
  <si>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</si>
  <si>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</si>
  <si>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</si>
  <si>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</si>
  <si>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</si>
  <si>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</si>
  <si>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</si>
  <si>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</si>
  <si>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</si>
  <si>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</si>
  <si>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</si>
  <si>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</si>
  <si>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</si>
  <si>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</si>
  <si>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</si>
  <si>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</si>
  <si>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</si>
  <si>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</si>
  <si>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</si>
  <si>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</si>
  <si>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</si>
  <si>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</si>
  <si>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</si>
  <si>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</si>
  <si>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</si>
  <si>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</si>
  <si>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</si>
  <si>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</si>
  <si>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</si>
  <si>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</si>
  <si>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</si>
  <si>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</si>
  <si>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</si>
  <si>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</si>
  <si>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</si>
  <si>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</si>
  <si>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</si>
  <si>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</si>
  <si>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</si>
  <si>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</si>
  <si>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</si>
  <si>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</si>
  <si>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</si>
  <si>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</si>
  <si>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</si>
  <si>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</si>
  <si>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</si>
  <si>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</si>
  <si>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</si>
  <si>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</si>
  <si>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</si>
  <si>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</si>
  <si>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</si>
  <si>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</si>
  <si>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</si>
  <si>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</si>
  <si>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</si>
  <si>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</si>
  <si>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</si>
  <si>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</si>
  <si>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</si>
  <si>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</si>
  <si>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</si>
  <si>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</si>
  <si>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</si>
  <si>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</si>
  <si>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</si>
  <si>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</si>
  <si>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</si>
  <si>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</si>
  <si>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</si>
  <si>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</si>
  <si>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</si>
  <si>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</si>
  <si>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</si>
  <si>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</si>
  <si>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</si>
  <si>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</si>
  <si>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</si>
  <si>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</si>
  <si>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</si>
  <si>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</si>
  <si>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</si>
  <si>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</si>
  <si>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</si>
  <si>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</si>
  <si>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</si>
  <si>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</si>
  <si>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</si>
  <si>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</si>
  <si>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</si>
  <si>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</si>
  <si>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</si>
  <si>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</si>
  <si>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</si>
  <si>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</si>
  <si>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</si>
  <si>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</si>
  <si>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</si>
  <si>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</si>
  <si>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</si>
  <si>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</si>
  <si>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</si>
  <si>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</si>
  <si>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</si>
  <si>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</si>
  <si>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</si>
  <si>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</si>
  <si>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</si>
  <si>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</si>
  <si>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</si>
  <si>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</si>
  <si>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</si>
  <si>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</si>
  <si>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</si>
  <si>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</si>
  <si>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</si>
  <si>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</si>
  <si>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</si>
  <si>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</si>
  <si>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</si>
  <si>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</si>
  <si>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</si>
  <si>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</si>
  <si>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</si>
  <si>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</si>
  <si>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</si>
  <si>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</si>
  <si>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</si>
  <si>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</si>
  <si>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</si>
  <si>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</si>
  <si>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</si>
  <si>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</si>
  <si>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</si>
  <si>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</si>
  <si>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</si>
  <si>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</si>
  <si>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</si>
  <si>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</si>
  <si>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</si>
  <si>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</si>
  <si>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</si>
  <si>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</si>
  <si>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</si>
  <si>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</si>
  <si>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</si>
  <si>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</si>
  <si>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</si>
  <si>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</si>
  <si>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</si>
  <si>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</si>
  <si>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</si>
  <si>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</si>
  <si>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</si>
  <si>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</si>
  <si>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</si>
  <si>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</si>
  <si>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</si>
  <si>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</si>
  <si>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</si>
  <si>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</si>
  <si>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</si>
  <si>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</si>
  <si>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</si>
  <si>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</si>
  <si>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</si>
  <si>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</si>
  <si>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</si>
  <si>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</si>
  <si>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</si>
  <si>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</si>
  <si>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</si>
  <si>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</si>
  <si>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</si>
  <si>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</si>
  <si>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</si>
  <si>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</si>
  <si>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</si>
  <si>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</si>
  <si>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</si>
  <si>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</si>
  <si>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</si>
  <si>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</si>
  <si>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</si>
  <si>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</si>
  <si>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</si>
  <si>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</si>
  <si>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</si>
  <si>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</si>
  <si>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</si>
  <si>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</si>
  <si>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</si>
  <si>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</si>
  <si>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</si>
  <si>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</si>
  <si>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</si>
  <si>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</si>
  <si>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</si>
  <si>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</si>
  <si>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</si>
  <si>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</si>
  <si>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</si>
  <si>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</si>
  <si>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</si>
  <si>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</si>
  <si>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</si>
  <si>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</si>
  <si>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</si>
  <si>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</si>
  <si>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</si>
  <si>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</si>
  <si>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</si>
  <si>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</si>
  <si>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</si>
  <si>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</si>
  <si>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</si>
  <si>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</si>
  <si>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</si>
  <si>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</si>
  <si>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</si>
  <si>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</si>
  <si>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</si>
  <si>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</si>
  <si>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</si>
  <si>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</si>
  <si>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</si>
  <si>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</si>
  <si>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</si>
  <si>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</si>
  <si>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</si>
  <si>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</si>
  <si>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</si>
  <si>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</si>
  <si>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</si>
  <si>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</si>
  <si>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</si>
  <si>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</si>
  <si>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</si>
  <si>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</si>
  <si>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</si>
  <si>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</si>
  <si>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</si>
  <si>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</si>
  <si>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</si>
  <si>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</si>
  <si>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</si>
  <si>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</si>
  <si>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</si>
  <si>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</si>
  <si>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</si>
  <si>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</si>
  <si>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</si>
  <si>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</si>
  <si>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</si>
  <si>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</si>
  <si>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</si>
  <si>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</si>
  <si>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</si>
  <si>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</si>
  <si>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</si>
  <si>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</si>
  <si>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</si>
  <si>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</si>
  <si>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</si>
  <si>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</si>
  <si>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</si>
  <si>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</si>
  <si>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</si>
  <si>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</si>
  <si>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</si>
  <si>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</si>
  <si>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</si>
  <si>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</si>
  <si>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</si>
  <si>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</si>
  <si>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</si>
  <si>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</si>
  <si>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</si>
  <si>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</si>
  <si>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</si>
  <si>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</si>
  <si>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</si>
  <si>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</si>
  <si>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</si>
  <si>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</si>
  <si>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</si>
  <si>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</si>
  <si>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</si>
  <si>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</si>
  <si>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</si>
  <si>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</si>
  <si>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</si>
  <si>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</si>
  <si>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</si>
  <si>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</si>
  <si>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</si>
  <si>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</si>
  <si>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</si>
  <si>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</si>
  <si>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</si>
  <si>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</si>
  <si>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</si>
  <si>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</si>
  <si>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</si>
  <si>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</si>
  <si>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</si>
  <si>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</si>
  <si>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</si>
  <si>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</si>
  <si>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</si>
  <si>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</si>
  <si>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</si>
  <si>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</si>
  <si>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</si>
  <si>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</si>
  <si>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</si>
  <si>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</si>
  <si>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</si>
  <si>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</si>
  <si>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</si>
  <si>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</si>
  <si>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</si>
  <si>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</si>
  <si>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</si>
  <si>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</si>
  <si>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</si>
  <si>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</si>
  <si>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</si>
  <si>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</si>
  <si>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</si>
  <si>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</si>
  <si>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</si>
  <si>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</si>
  <si>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</si>
  <si>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</si>
  <si>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</si>
  <si>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</si>
  <si>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</si>
  <si>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</si>
  <si>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</si>
  <si>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</si>
  <si>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</si>
  <si>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</si>
  <si>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</si>
  <si>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</si>
  <si>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</si>
  <si>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</si>
  <si>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</si>
  <si>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</si>
  <si>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</si>
  <si>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</si>
  <si>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</si>
  <si>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</si>
  <si>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</si>
  <si>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</si>
  <si>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</si>
  <si>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</si>
  <si>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</si>
  <si>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</si>
  <si>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</si>
  <si>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</si>
  <si>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</si>
  <si>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</si>
  <si>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</si>
  <si>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</si>
  <si>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</si>
  <si>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</si>
  <si>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</si>
  <si>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</si>
  <si>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</si>
  <si>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</si>
  <si>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</si>
  <si>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</si>
  <si>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</si>
  <si>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</si>
  <si>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</si>
  <si>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</si>
  <si>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</si>
  <si>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</si>
  <si>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</si>
  <si>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</si>
  <si>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</si>
  <si>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</si>
  <si>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</si>
  <si>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</si>
  <si>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</si>
  <si>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</si>
  <si>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</si>
  <si>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</si>
  <si>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</si>
  <si>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</si>
  <si>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</si>
  <si>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</si>
  <si>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</si>
  <si>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</si>
  <si>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</si>
  <si>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</si>
  <si>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</si>
  <si>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</si>
  <si>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</si>
  <si>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</si>
  <si>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</si>
  <si>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</si>
  <si>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</si>
  <si>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</si>
  <si>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</si>
  <si>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</si>
  <si>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</si>
  <si>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</si>
  <si>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</si>
  <si>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</si>
  <si>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</si>
  <si>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</si>
  <si>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</si>
  <si>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</si>
  <si>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</si>
  <si>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</si>
  <si>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</si>
  <si>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</si>
  <si>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</si>
  <si>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</si>
  <si>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</si>
  <si>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</si>
  <si>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</si>
  <si>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</si>
  <si>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</si>
  <si>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</si>
  <si>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</si>
  <si>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</si>
  <si>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</si>
  <si>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</si>
  <si>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</si>
  <si>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</si>
  <si>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</si>
  <si>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</si>
  <si>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</si>
  <si>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</si>
  <si>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</si>
  <si>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</si>
  <si>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</si>
  <si>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</si>
  <si>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</si>
  <si>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</si>
  <si>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</si>
  <si>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</si>
  <si>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</si>
  <si>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</si>
  <si>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</si>
  <si>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</si>
  <si>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</si>
  <si>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</si>
  <si>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</si>
  <si>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</si>
  <si>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</si>
  <si>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</si>
  <si>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</si>
  <si>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</si>
  <si>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</si>
  <si>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</si>
  <si>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</si>
  <si>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</si>
  <si>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</si>
  <si>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</si>
  <si>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</si>
  <si>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</si>
  <si>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</si>
  <si>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</si>
  <si>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</si>
  <si>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</si>
  <si>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</si>
  <si>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</si>
  <si>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</si>
  <si>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</si>
  <si>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</si>
  <si>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</si>
  <si>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</si>
  <si>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</si>
  <si>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</si>
  <si>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</si>
  <si>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</si>
  <si>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</si>
  <si>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</si>
  <si>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</si>
  <si>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</si>
  <si>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</si>
  <si>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</si>
  <si>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</si>
  <si>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</si>
  <si>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</si>
  <si>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</si>
  <si>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</si>
  <si>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</si>
  <si>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</si>
  <si>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</si>
  <si>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</si>
  <si>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</si>
  <si>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</si>
  <si>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</si>
  <si>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</si>
  <si>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</si>
  <si>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</si>
  <si>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</si>
  <si>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</si>
  <si>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</si>
  <si>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</si>
  <si>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</si>
  <si>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</si>
  <si>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</si>
  <si>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</si>
  <si>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</si>
  <si>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</si>
  <si>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</si>
  <si>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</si>
  <si>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</si>
  <si>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</si>
  <si>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</si>
  <si>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</si>
  <si>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</si>
  <si>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</si>
  <si>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</si>
  <si>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</si>
  <si>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</si>
  <si>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</si>
  <si>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</si>
  <si>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</si>
  <si>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</si>
  <si>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</si>
  <si>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</si>
  <si>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</si>
  <si>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</si>
  <si>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</si>
  <si>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</si>
  <si>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</si>
  <si>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</si>
  <si>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</si>
  <si>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</si>
  <si>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</si>
  <si>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</si>
  <si>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</si>
  <si>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</si>
  <si>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</si>
  <si>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</si>
  <si>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</si>
  <si>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</si>
  <si>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</si>
  <si>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</si>
  <si>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</si>
  <si>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</si>
  <si>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</si>
  <si>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</si>
  <si>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</si>
  <si>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</si>
  <si>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</si>
  <si>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</si>
  <si>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</si>
  <si>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</si>
  <si>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</si>
  <si>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</si>
  <si>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</si>
  <si>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</si>
  <si>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</si>
  <si>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</si>
  <si>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</si>
  <si>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</si>
  <si>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</si>
  <si>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</si>
  <si>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</si>
  <si>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</si>
  <si>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</si>
  <si>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</si>
  <si>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</si>
  <si>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</si>
  <si>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</si>
  <si>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</si>
  <si>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</si>
  <si>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</si>
  <si>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</si>
  <si>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</si>
  <si>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</si>
  <si>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</si>
  <si>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</si>
  <si>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</si>
  <si>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</si>
  <si>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</si>
  <si>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</si>
  <si>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</si>
  <si>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</si>
  <si>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</si>
  <si>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</si>
  <si>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</si>
  <si>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</si>
  <si>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</si>
  <si>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</si>
  <si>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</si>
  <si>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</si>
  <si>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</si>
  <si>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</si>
  <si>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</si>
  <si>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</si>
  <si>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</si>
  <si>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</si>
  <si>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</si>
  <si>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</si>
  <si>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</si>
  <si>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</si>
  <si>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</si>
  <si>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</si>
  <si>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</si>
  <si>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</si>
  <si>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</si>
  <si>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</si>
  <si>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</si>
  <si>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</si>
  <si>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</si>
  <si>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</si>
  <si>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</si>
  <si>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</si>
  <si>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</si>
  <si>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</si>
  <si>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</si>
  <si>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</si>
  <si>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</si>
  <si>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</si>
  <si>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</si>
  <si>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</si>
  <si>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</si>
  <si>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</si>
  <si>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</si>
  <si>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</si>
  <si>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</si>
  <si>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</si>
  <si>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</si>
  <si>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</si>
  <si>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</si>
  <si>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</si>
  <si>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</si>
  <si>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</si>
  <si>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</si>
  <si>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</si>
  <si>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</si>
  <si>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</si>
  <si>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</si>
  <si>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</si>
  <si>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</si>
  <si>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</si>
  <si>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</si>
  <si>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</si>
  <si>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</si>
  <si>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</si>
  <si>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</si>
  <si>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</si>
  <si>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</si>
  <si>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</si>
  <si>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</si>
  <si>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</si>
  <si>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</si>
  <si>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</si>
  <si>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</si>
  <si>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</si>
  <si>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</si>
  <si>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</si>
  <si>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</si>
  <si>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</si>
  <si>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</si>
  <si>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</si>
  <si>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</si>
  <si>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</si>
  <si>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</si>
  <si>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</si>
  <si>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</si>
  <si>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</si>
  <si>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</si>
  <si>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</si>
  <si>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</si>
  <si>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</si>
  <si>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</si>
  <si>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</si>
  <si>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</si>
  <si>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</si>
  <si>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</si>
  <si>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</si>
  <si>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</si>
  <si>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</si>
  <si>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</si>
  <si>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</si>
  <si>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</si>
  <si>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</si>
  <si>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</si>
  <si>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</si>
  <si>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</si>
  <si>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</si>
  <si>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</si>
  <si>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</si>
  <si>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</si>
  <si>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</si>
  <si>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</si>
  <si>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</si>
  <si>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</si>
  <si>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</si>
  <si>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</si>
  <si>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</si>
  <si>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</si>
  <si>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</si>
  <si>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</si>
  <si>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</si>
  <si>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</si>
  <si>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</si>
  <si>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</si>
  <si>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</si>
  <si>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</si>
  <si>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</si>
  <si>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</si>
  <si>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</si>
  <si>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</si>
  <si>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</si>
  <si>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</si>
  <si>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</si>
  <si>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</si>
  <si>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</si>
  <si>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</si>
  <si>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</si>
  <si>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</si>
  <si>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</si>
  <si>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</si>
  <si>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</si>
  <si>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</si>
  <si>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</si>
  <si>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</si>
  <si>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</si>
  <si>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</si>
  <si>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</si>
  <si>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</si>
  <si>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</si>
  <si>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</si>
  <si>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</si>
  <si>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</si>
  <si>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</si>
  <si>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</si>
  <si>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</si>
  <si>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</si>
  <si>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</si>
  <si>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</si>
  <si>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</si>
  <si>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</si>
  <si>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</si>
  <si>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</si>
  <si>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</si>
  <si>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</si>
  <si>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</si>
  <si>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</si>
  <si>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</si>
  <si>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</si>
  <si>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</si>
  <si>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</si>
  <si>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</si>
  <si>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</si>
  <si>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</si>
  <si>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</si>
  <si>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</si>
  <si>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</si>
  <si>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</si>
  <si>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</si>
  <si>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</si>
  <si>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</si>
  <si>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</si>
  <si>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</si>
  <si>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</si>
  <si>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</si>
  <si>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</si>
  <si>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</si>
  <si>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</si>
  <si>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</si>
  <si>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</si>
  <si>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</si>
  <si>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</si>
  <si>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</si>
  <si>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</si>
  <si>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</si>
  <si>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</si>
  <si>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</si>
  <si>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</si>
  <si>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</si>
  <si>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</si>
  <si>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</si>
  <si>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</si>
  <si>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</si>
  <si>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</si>
  <si>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</si>
  <si>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</si>
  <si>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</si>
  <si>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</si>
  <si>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</si>
  <si>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</si>
  <si>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</si>
  <si>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</si>
  <si>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</si>
  <si>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</si>
  <si>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</si>
  <si>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</si>
  <si>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</si>
  <si>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</si>
  <si>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</si>
  <si>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</si>
  <si>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</si>
  <si>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</si>
  <si>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</si>
  <si>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</si>
  <si>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</si>
  <si>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</si>
  <si>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</si>
  <si>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</si>
  <si>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</si>
  <si>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</si>
  <si>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</si>
  <si>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</si>
  <si>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</si>
  <si>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</si>
  <si>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</si>
  <si>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</si>
  <si>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</si>
  <si>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</si>
  <si>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</si>
  <si>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</si>
  <si>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</si>
  <si>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</si>
  <si>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</si>
  <si>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</si>
  <si>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</si>
  <si>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</si>
  <si>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</si>
  <si>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</si>
  <si>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</si>
  <si>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</si>
  <si>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</si>
  <si>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</si>
  <si>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</si>
  <si>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</si>
  <si>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</si>
  <si>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</si>
  <si>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</si>
  <si>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</si>
  <si>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</si>
  <si>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</si>
  <si>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</si>
  <si>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</si>
  <si>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</si>
  <si>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</si>
  <si>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</si>
  <si>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</si>
  <si>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</si>
  <si>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</si>
  <si>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</si>
  <si>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</si>
  <si>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</si>
  <si>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</si>
  <si>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</si>
  <si>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</si>
  <si>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</si>
  <si>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</si>
  <si>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</si>
  <si>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</si>
  <si>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</si>
  <si>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</si>
  <si>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</si>
  <si>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</si>
  <si>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</si>
  <si>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</si>
  <si>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</si>
  <si>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</si>
  <si>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</si>
  <si>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</si>
  <si>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</si>
  <si>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</si>
  <si>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</si>
  <si>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</si>
  <si>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</si>
  <si>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</si>
  <si>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</si>
  <si>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</si>
  <si>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</si>
  <si>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</si>
  <si>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</si>
  <si>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</si>
  <si>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</si>
  <si>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</si>
  <si>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</si>
  <si>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</si>
  <si>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</si>
  <si>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</si>
  <si>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</si>
  <si>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</si>
  <si>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</si>
  <si>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</si>
  <si>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</si>
  <si>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</si>
  <si>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</si>
  <si>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</si>
  <si>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</si>
  <si>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</si>
  <si>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</si>
  <si>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</si>
  <si>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</si>
  <si>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</si>
  <si>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</si>
  <si>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</si>
  <si>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</si>
  <si>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</si>
  <si>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</si>
  <si>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</si>
  <si>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</si>
  <si>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</si>
  <si>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</si>
  <si>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</si>
  <si>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</si>
  <si>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</si>
  <si>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</si>
  <si>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</si>
  <si>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</si>
  <si>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</si>
  <si>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</si>
  <si>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</si>
  <si>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</si>
  <si>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</si>
  <si>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</si>
  <si>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</si>
  <si>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</si>
  <si>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</si>
  <si>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</si>
  <si>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</si>
  <si>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</si>
  <si>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</si>
  <si>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</si>
  <si>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</si>
  <si>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</si>
  <si>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</si>
  <si>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</si>
  <si>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</si>
  <si>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</si>
  <si>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</si>
  <si>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</si>
  <si>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</si>
  <si>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</si>
  <si>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</si>
  <si>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</si>
  <si>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</si>
  <si>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</si>
  <si>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</si>
  <si>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</si>
  <si>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</si>
  <si>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</si>
  <si>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</si>
  <si>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</si>
  <si>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</si>
  <si>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</si>
  <si>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</si>
  <si>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</si>
  <si>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</si>
  <si>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</si>
  <si>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</si>
  <si>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</si>
  <si>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</si>
  <si>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</si>
  <si>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</si>
  <si>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</si>
  <si>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</si>
  <si>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</si>
  <si>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</si>
  <si>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</si>
  <si>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</si>
  <si>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</si>
  <si>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</si>
  <si>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</si>
  <si>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</si>
  <si>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</si>
  <si>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</si>
  <si>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</si>
  <si>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</si>
  <si>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</si>
  <si>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</si>
  <si>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</si>
  <si>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</si>
  <si>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</si>
  <si>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</si>
  <si>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</si>
  <si>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</si>
  <si>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</si>
  <si>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</si>
  <si>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</si>
  <si>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</si>
  <si>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</si>
  <si>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</si>
  <si>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</si>
  <si>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</si>
  <si>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</si>
  <si>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</si>
  <si>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</si>
  <si>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</si>
  <si>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</si>
  <si>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</si>
  <si>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</si>
  <si>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</si>
  <si>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</si>
  <si>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</si>
  <si>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</si>
  <si>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</si>
  <si>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</si>
  <si>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</si>
  <si>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</si>
  <si>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</si>
  <si>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</si>
  <si>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</si>
  <si>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</si>
  <si>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</si>
  <si>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</si>
  <si>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</si>
  <si>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</si>
  <si>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</si>
  <si>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</si>
  <si>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</si>
  <si>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</si>
  <si>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</si>
  <si>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</si>
  <si>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</si>
  <si>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</si>
  <si>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</si>
  <si>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</si>
  <si>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</si>
  <si>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</si>
  <si>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</si>
  <si>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</si>
  <si>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</si>
  <si>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</si>
  <si>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</si>
  <si>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</si>
  <si>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</si>
  <si>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</si>
  <si>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</si>
  <si>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</si>
  <si>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</si>
  <si>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</si>
  <si>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</si>
  <si>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</si>
  <si>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</si>
  <si>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</si>
  <si>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</si>
  <si>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</si>
  <si>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</si>
  <si>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</si>
  <si>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</si>
  <si>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</si>
  <si>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</si>
  <si>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</si>
  <si>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</si>
  <si>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</si>
  <si>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</si>
  <si>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</si>
  <si>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</si>
  <si>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</si>
  <si>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</si>
  <si>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</si>
  <si>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</si>
  <si>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</si>
  <si>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</si>
  <si>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</si>
  <si>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</si>
  <si>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</si>
  <si>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</si>
  <si>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</si>
  <si>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</si>
  <si>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</si>
  <si>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</si>
  <si>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</si>
  <si>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</si>
  <si>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</si>
  <si>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</si>
  <si>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</si>
  <si>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</si>
  <si>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</si>
  <si>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</si>
  <si>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</si>
  <si>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</si>
  <si>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</si>
  <si>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</si>
  <si>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</si>
  <si>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</si>
  <si>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</si>
  <si>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</si>
  <si>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</si>
  <si>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</si>
  <si>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</si>
  <si>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</si>
  <si>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</si>
  <si>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</si>
  <si>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</si>
  <si>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</si>
  <si>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</si>
  <si>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</si>
  <si>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</si>
  <si>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</si>
  <si>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</si>
  <si>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</si>
  <si>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</si>
  <si>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</si>
  <si>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</si>
  <si>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</si>
  <si>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</si>
  <si>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</si>
  <si>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</si>
  <si>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</si>
  <si>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</si>
  <si>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</si>
  <si>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</si>
  <si>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</si>
  <si>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</si>
  <si>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</si>
  <si>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</si>
  <si>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</si>
  <si>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</si>
  <si>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</si>
  <si>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</si>
  <si>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</si>
  <si>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</si>
  <si>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</si>
  <si>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</si>
  <si>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</si>
  <si>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</si>
  <si>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</si>
  <si>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</si>
  <si>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</si>
  <si>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</si>
  <si>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</si>
  <si>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</si>
  <si>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</si>
  <si>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</si>
  <si>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</si>
  <si>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</si>
  <si>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</si>
  <si>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</si>
  <si>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</si>
  <si>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</si>
  <si>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</si>
  <si>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</si>
  <si>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</si>
  <si>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</si>
  <si>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</si>
  <si>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</si>
  <si>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</si>
  <si>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</si>
  <si>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</si>
  <si>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</si>
  <si>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</si>
  <si>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</si>
  <si>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</si>
  <si>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</si>
  <si>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</si>
  <si>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</si>
  <si>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</si>
  <si>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</si>
  <si>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</si>
  <si>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</si>
  <si>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</si>
  <si>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</si>
  <si>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</si>
  <si>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</si>
  <si>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</si>
  <si>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</si>
  <si>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</si>
  <si>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</si>
  <si>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</si>
  <si>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</si>
  <si>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</si>
  <si>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</si>
  <si>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</si>
  <si>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</si>
  <si>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</si>
  <si>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</si>
  <si>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</si>
  <si>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</si>
  <si>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</si>
  <si>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</si>
  <si>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</si>
  <si>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</si>
  <si>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</si>
  <si>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</si>
  <si>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</si>
  <si>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</si>
  <si>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</si>
  <si>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</si>
  <si>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</si>
  <si>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</si>
  <si>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</si>
  <si>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</si>
  <si>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</si>
  <si>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</si>
  <si>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</si>
  <si>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</si>
  <si>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</si>
  <si>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</si>
  <si>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</si>
  <si>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</si>
  <si>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</si>
  <si>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</si>
  <si>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</si>
  <si>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</si>
  <si>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</si>
  <si>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</si>
  <si>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</si>
  <si>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</si>
  <si>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</si>
  <si>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</si>
  <si>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</si>
  <si>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</si>
  <si>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</si>
  <si>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</si>
  <si>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</si>
  <si>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</si>
  <si>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</si>
  <si>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</si>
  <si>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</si>
  <si>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</si>
  <si>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</si>
  <si>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</si>
  <si>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</si>
  <si>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</si>
  <si>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</si>
  <si>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</si>
  <si>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</si>
  <si>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</si>
  <si>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</si>
  <si>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</si>
  <si>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</si>
  <si>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</si>
  <si>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</si>
  <si>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</si>
  <si>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</si>
  <si>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</si>
  <si>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</si>
  <si>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</si>
  <si>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</si>
  <si>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</si>
  <si>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</si>
  <si>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</si>
  <si>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</si>
  <si>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</si>
  <si>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</si>
  <si>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</si>
  <si>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</si>
  <si>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</si>
  <si>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</si>
  <si>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</si>
  <si>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</si>
  <si>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</si>
  <si>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</si>
  <si>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</si>
  <si>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</si>
  <si>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</si>
  <si>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</si>
  <si>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</si>
  <si>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</si>
  <si>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</si>
  <si>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</si>
  <si>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</si>
  <si>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</si>
  <si>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</si>
  <si>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</si>
  <si>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</si>
  <si>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</si>
  <si>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</si>
  <si>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</si>
  <si>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</si>
  <si>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</si>
  <si>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</si>
  <si>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</si>
  <si>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</si>
  <si>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</si>
  <si>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</si>
  <si>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</si>
  <si>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</si>
  <si>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</si>
  <si>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</si>
  <si>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</si>
  <si>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</si>
  <si>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</si>
  <si>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</si>
  <si>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</si>
  <si>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</si>
  <si>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</si>
  <si>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</si>
  <si>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</si>
  <si>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</si>
  <si>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</si>
  <si>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</si>
  <si>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</si>
  <si>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</si>
  <si>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</si>
  <si>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</si>
  <si>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</si>
  <si>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</si>
  <si>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</si>
  <si>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</si>
  <si>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</si>
  <si>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</si>
  <si>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</si>
  <si>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</si>
  <si>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</si>
  <si>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</si>
  <si>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</si>
  <si>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</si>
  <si>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</si>
  <si>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</si>
  <si>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</si>
  <si>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</si>
  <si>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</si>
  <si>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</si>
  <si>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</si>
  <si>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</si>
  <si>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</si>
  <si>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</si>
  <si>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</si>
  <si>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</si>
  <si>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</si>
  <si>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</si>
  <si>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</si>
  <si>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</si>
  <si>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</si>
  <si>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</si>
  <si>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</si>
  <si>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</si>
  <si>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</si>
  <si>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</si>
  <si>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</si>
  <si>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</si>
  <si>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</si>
  <si>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</si>
  <si>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</si>
  <si>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</si>
  <si>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</si>
  <si>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</si>
  <si>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</si>
  <si>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</si>
  <si>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</si>
  <si>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</si>
  <si>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</si>
  <si>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</si>
  <si>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</si>
  <si>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</si>
  <si>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</si>
  <si>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</si>
  <si>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</si>
  <si>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</si>
  <si>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</si>
  <si>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</si>
  <si>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</si>
  <si>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</si>
  <si>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</si>
  <si>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</si>
  <si>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</si>
  <si>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</si>
  <si>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</si>
  <si>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</si>
  <si>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</si>
  <si>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</si>
  <si>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</si>
  <si>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</si>
  <si>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</si>
  <si>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</si>
  <si>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</si>
  <si>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</si>
  <si>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</si>
  <si>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</si>
  <si>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</si>
  <si>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</si>
  <si>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</si>
  <si>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</si>
  <si>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</si>
  <si>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</si>
  <si>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</si>
  <si>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</si>
  <si>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</si>
  <si>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</si>
  <si>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</si>
  <si>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</si>
  <si>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</si>
  <si>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</si>
  <si>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</si>
  <si>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</si>
  <si>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</si>
  <si>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</si>
  <si>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</si>
  <si>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</si>
  <si>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</si>
  <si>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</si>
  <si>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</si>
  <si>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</si>
  <si>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</si>
  <si>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</si>
  <si>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</si>
  <si>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</si>
  <si>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</si>
  <si>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</si>
  <si>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</si>
  <si>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</si>
  <si>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</si>
  <si>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</si>
  <si>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</si>
  <si>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</si>
  <si>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</si>
  <si>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</si>
  <si>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</si>
  <si>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</si>
  <si>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</si>
  <si>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</si>
  <si>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</si>
  <si>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</si>
  <si>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</si>
  <si>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</si>
  <si>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</si>
  <si>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</si>
  <si>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</si>
  <si>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</si>
  <si>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</si>
  <si>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</si>
  <si>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</si>
  <si>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</si>
  <si>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</si>
  <si>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</si>
  <si>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</si>
  <si>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</si>
  <si>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</si>
  <si>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</si>
  <si>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</si>
  <si>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</si>
  <si>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</si>
  <si>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</si>
  <si>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</si>
  <si>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</si>
  <si>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</si>
  <si>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</si>
  <si>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</si>
  <si>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</si>
  <si>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</si>
  <si>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</si>
  <si>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</si>
  <si>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</si>
  <si>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</si>
  <si>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</si>
  <si>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</si>
  <si>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</si>
  <si>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</si>
  <si>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</si>
  <si>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</si>
  <si>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</si>
  <si>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</si>
  <si>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</si>
  <si>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</si>
  <si>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</si>
  <si>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</si>
  <si>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</si>
  <si>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</si>
  <si>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</si>
  <si>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</si>
  <si>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</si>
  <si>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</si>
  <si>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</si>
  <si>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</si>
  <si>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</si>
  <si>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</si>
  <si>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</si>
  <si>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</si>
  <si>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</si>
  <si>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</si>
  <si>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</si>
  <si>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</si>
  <si>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</si>
  <si>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</si>
  <si>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</si>
  <si>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</si>
  <si>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</si>
  <si>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</si>
  <si>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</si>
  <si>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</si>
  <si>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</si>
  <si>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</si>
  <si>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</si>
  <si>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</si>
  <si>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</si>
  <si>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</si>
  <si>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</si>
  <si>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</si>
  <si>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</si>
  <si>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</si>
  <si>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</si>
  <si>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</si>
  <si>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</si>
  <si>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</si>
  <si>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</si>
  <si>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</si>
  <si>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</si>
  <si>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</si>
  <si>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</si>
  <si>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</si>
  <si>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</si>
  <si>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</si>
  <si>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</si>
  <si>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</si>
  <si>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</si>
  <si>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</si>
  <si>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</si>
  <si>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</si>
  <si>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</si>
  <si>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</si>
  <si>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</si>
  <si>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</si>
  <si>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</si>
  <si>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</si>
  <si>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</si>
  <si>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</si>
  <si>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</si>
  <si>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</si>
  <si>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</si>
  <si>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</si>
  <si>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</si>
  <si>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</si>
  <si>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</si>
  <si>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</si>
  <si>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</si>
  <si>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</si>
  <si>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</si>
  <si>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</si>
  <si>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</si>
  <si>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</si>
  <si>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</si>
  <si>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</si>
  <si>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</si>
  <si>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</si>
  <si>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</si>
  <si>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</si>
  <si>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</si>
  <si>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</si>
  <si>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</si>
  <si>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</si>
  <si>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</si>
  <si>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</si>
  <si>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</si>
  <si>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</si>
  <si>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</si>
  <si>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</si>
  <si>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</si>
  <si>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</si>
  <si>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</si>
  <si>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</si>
  <si>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</si>
  <si>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</si>
  <si>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</si>
  <si>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</si>
  <si>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</si>
  <si>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</si>
  <si>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</si>
  <si>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</si>
  <si>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</si>
  <si>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</si>
  <si>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</si>
  <si>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</si>
  <si>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</si>
  <si>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</si>
  <si>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</si>
  <si>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</si>
  <si>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</si>
  <si>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</si>
  <si>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</si>
  <si>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</si>
  <si>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</si>
  <si>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</si>
  <si>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</si>
  <si>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</si>
  <si>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</si>
  <si>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</si>
  <si>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</si>
  <si>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</si>
  <si>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</si>
  <si>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</si>
  <si>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</si>
  <si>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</si>
  <si>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</si>
  <si>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</si>
  <si>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</si>
  <si>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</si>
  <si>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</si>
  <si>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</si>
  <si>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</si>
  <si>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</si>
  <si>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</si>
  <si>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</si>
  <si>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</si>
  <si>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</si>
  <si>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</si>
  <si>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</si>
  <si>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</si>
  <si>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</si>
  <si>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</si>
  <si>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</si>
  <si>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</si>
  <si>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</si>
  <si>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</si>
  <si>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</si>
  <si>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</si>
  <si>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</si>
  <si>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</si>
  <si>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</si>
  <si>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</si>
  <si>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</si>
  <si>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</si>
  <si>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</si>
  <si>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</si>
  <si>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</si>
  <si>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</si>
  <si>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</si>
  <si>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</si>
  <si>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</si>
  <si>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</si>
  <si>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</si>
  <si>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</si>
  <si>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</si>
  <si>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</si>
  <si>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</si>
  <si>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</si>
  <si>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</si>
  <si>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</si>
  <si>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</si>
  <si>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</si>
  <si>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</si>
  <si>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</si>
  <si>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</si>
  <si>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</si>
  <si>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</si>
  <si>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</si>
  <si>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</si>
  <si>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</si>
  <si>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</si>
  <si>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</si>
  <si>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</si>
  <si>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</si>
  <si>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</si>
  <si>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</si>
  <si>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</si>
  <si>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</si>
  <si>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</si>
  <si>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</si>
  <si>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</si>
  <si>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</si>
  <si>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</si>
  <si>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</si>
  <si>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</si>
  <si>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</si>
  <si>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</si>
  <si>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</si>
  <si>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</si>
  <si>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</si>
  <si>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</si>
  <si>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</si>
  <si>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</si>
  <si>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</si>
  <si>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</si>
  <si>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</si>
  <si>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</si>
  <si>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</si>
  <si>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</si>
  <si>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</si>
  <si>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</si>
  <si>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</si>
  <si>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</si>
  <si>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</si>
  <si>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</si>
  <si>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</si>
  <si>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</si>
  <si>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</si>
  <si>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</si>
  <si>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</si>
  <si>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</si>
  <si>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</si>
  <si>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</si>
  <si>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</si>
  <si>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</si>
  <si>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</si>
  <si>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</si>
  <si>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</si>
  <si>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</si>
  <si>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</si>
  <si>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</si>
  <si>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</si>
  <si>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</si>
  <si>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</si>
  <si>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</si>
  <si>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</si>
  <si>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</si>
  <si>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</si>
  <si>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</si>
  <si>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</si>
  <si>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</si>
  <si>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</si>
  <si>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</si>
  <si>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</si>
  <si>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</si>
  <si>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</si>
  <si>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</si>
  <si>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</si>
  <si>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</si>
  <si>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</si>
  <si>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</si>
  <si>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</si>
  <si>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</si>
  <si>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</si>
  <si>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</si>
  <si>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</si>
  <si>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</si>
  <si>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</si>
  <si>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</si>
  <si>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</si>
  <si>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</si>
  <si>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</si>
  <si>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</si>
  <si>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</si>
  <si>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</si>
  <si>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</si>
  <si>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</si>
  <si>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</si>
  <si>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</si>
  <si>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</si>
  <si>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</si>
  <si>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</si>
  <si>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</si>
  <si>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</si>
  <si>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</si>
  <si>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</si>
  <si>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</si>
  <si>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</si>
  <si>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</si>
  <si>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</si>
  <si>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</si>
  <si>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</si>
  <si>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</si>
  <si>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</si>
  <si>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</si>
  <si>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</si>
  <si>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</si>
  <si>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</si>
  <si>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</si>
  <si>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</si>
  <si>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</si>
  <si>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</si>
  <si>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</si>
  <si>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</si>
  <si>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</si>
  <si>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</si>
  <si>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</si>
  <si>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</si>
  <si>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</si>
  <si>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</si>
  <si>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</si>
  <si>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</si>
  <si>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</si>
  <si>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</si>
  <si>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</si>
  <si>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</si>
  <si>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</si>
  <si>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</si>
  <si>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</si>
  <si>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</si>
  <si>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</si>
  <si>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</si>
  <si>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</si>
  <si>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</si>
  <si>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</si>
  <si>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</si>
  <si>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</si>
  <si>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</si>
  <si>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</si>
  <si>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</si>
  <si>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</si>
  <si>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</si>
  <si>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</si>
  <si>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</si>
  <si>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</si>
  <si>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</si>
  <si>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</si>
  <si>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</si>
  <si>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</si>
  <si>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</si>
  <si>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</si>
  <si>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</si>
  <si>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</si>
  <si>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</si>
  <si>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</si>
  <si>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</si>
  <si>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</si>
  <si>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</si>
  <si>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</si>
  <si>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</si>
  <si>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</si>
  <si>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</si>
  <si>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</si>
  <si>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</si>
  <si>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</si>
  <si>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</si>
  <si>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</si>
  <si>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</si>
  <si>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</si>
  <si>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</si>
  <si>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</si>
  <si>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</si>
  <si>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</si>
  <si>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</si>
  <si>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</si>
  <si>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</si>
  <si>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</si>
  <si>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</si>
  <si>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</si>
  <si>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</si>
  <si>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</si>
  <si>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</si>
  <si>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</si>
  <si>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</si>
  <si>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</si>
  <si>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</si>
  <si>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</si>
  <si>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</si>
  <si>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</si>
  <si>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</si>
  <si>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</si>
  <si>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</si>
  <si>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</si>
  <si>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</si>
  <si>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</si>
  <si>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</si>
  <si>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</si>
  <si>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</si>
  <si>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</si>
  <si>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</si>
  <si>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</si>
  <si>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</si>
  <si>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</si>
  <si>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</si>
  <si>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</si>
  <si>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</si>
  <si>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</si>
  <si>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</si>
  <si>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</si>
  <si>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</si>
  <si>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</si>
  <si>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</si>
  <si>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</si>
  <si>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</si>
  <si>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</si>
  <si>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</si>
  <si>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</si>
  <si>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</si>
  <si>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</si>
  <si>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</si>
  <si>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</si>
  <si>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</si>
  <si>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</si>
  <si>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</si>
  <si>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</si>
  <si>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</si>
  <si>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</si>
  <si>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</si>
  <si>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</si>
  <si>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</si>
  <si>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</si>
  <si>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</si>
  <si>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</si>
  <si>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</si>
  <si>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</si>
  <si>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</si>
  <si>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</si>
  <si>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</si>
  <si>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</si>
  <si>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</si>
  <si>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</si>
  <si>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</si>
  <si>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</si>
  <si>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</si>
  <si>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</si>
  <si>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</si>
  <si>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</si>
  <si>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</si>
  <si>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</si>
  <si>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</si>
  <si>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</si>
  <si>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</si>
  <si>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</si>
  <si>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</si>
  <si>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</si>
  <si>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</si>
  <si>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</si>
  <si>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</si>
  <si>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</si>
  <si>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</si>
  <si>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</si>
  <si>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</si>
  <si>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</si>
  <si>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</si>
  <si>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</si>
  <si>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</si>
  <si>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</si>
  <si>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</si>
  <si>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</si>
  <si>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</si>
  <si>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</si>
  <si>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</si>
  <si>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</si>
  <si>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</si>
  <si>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</si>
  <si>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</si>
  <si>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</si>
  <si>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</si>
  <si>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</si>
  <si>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</si>
  <si>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</si>
  <si>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</si>
  <si>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</si>
  <si>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</si>
  <si>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</si>
  <si>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</si>
  <si>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</si>
  <si>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</si>
  <si>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</si>
  <si>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</si>
  <si>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</si>
  <si>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</si>
  <si>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</si>
  <si>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</si>
  <si>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</si>
  <si>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</si>
  <si>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</si>
  <si>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</si>
  <si>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</si>
  <si>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</si>
  <si>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</si>
  <si>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</si>
  <si>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</si>
  <si>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</si>
  <si>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</si>
  <si>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</si>
  <si>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</si>
  <si>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</si>
  <si>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</si>
  <si>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</si>
  <si>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</si>
  <si>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</si>
  <si>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</si>
  <si>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</si>
  <si>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</si>
  <si>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</si>
  <si>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</si>
  <si>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</si>
  <si>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</si>
  <si>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</si>
  <si>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</si>
  <si>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</si>
  <si>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</si>
  <si>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</si>
  <si>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</si>
  <si>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</si>
  <si>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</si>
  <si>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</si>
  <si>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</si>
  <si>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</si>
  <si>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</si>
  <si>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</si>
  <si>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</si>
  <si>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</si>
  <si>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</si>
  <si>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</si>
  <si>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</si>
  <si>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</si>
  <si>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</si>
  <si>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</si>
  <si>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</si>
  <si>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</si>
  <si>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</si>
  <si>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</si>
  <si>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</si>
  <si>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</si>
  <si>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</si>
  <si>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</si>
  <si>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</si>
  <si>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</si>
  <si>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</si>
  <si>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</si>
  <si>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</si>
  <si>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</si>
  <si>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</si>
  <si>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</si>
  <si>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</si>
  <si>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</si>
  <si>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</si>
  <si>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</si>
  <si>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</si>
  <si>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</si>
  <si>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</si>
  <si>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</si>
  <si>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</si>
  <si>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</si>
  <si>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</si>
  <si>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</si>
  <si>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</si>
  <si>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</si>
  <si>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</si>
  <si>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</si>
  <si>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</si>
  <si>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</si>
  <si>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</si>
  <si>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</si>
  <si>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</si>
  <si>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</si>
  <si>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</si>
  <si>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</si>
  <si>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</si>
  <si>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</si>
  <si>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</si>
  <si>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</si>
  <si>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</si>
  <si>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</si>
  <si>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</si>
  <si>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</si>
  <si>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</si>
  <si>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</si>
  <si>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</si>
  <si>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</si>
  <si>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</si>
  <si>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</si>
  <si>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</si>
  <si>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</si>
  <si>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</si>
  <si>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</si>
  <si>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</si>
  <si>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</si>
  <si>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</si>
  <si>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</si>
  <si>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</si>
  <si>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</si>
  <si>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</si>
  <si>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</si>
  <si>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</si>
  <si>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</si>
  <si>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</si>
  <si>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</si>
  <si>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</si>
  <si>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</si>
  <si>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</si>
  <si>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</si>
  <si>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</si>
  <si>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</si>
  <si>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</si>
  <si>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</si>
  <si>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</si>
  <si>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</si>
  <si>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</si>
  <si>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</si>
  <si>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</si>
  <si>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</si>
  <si>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</si>
  <si>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</si>
  <si>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</si>
  <si>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</si>
  <si>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</si>
  <si>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</si>
  <si>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</si>
  <si>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</si>
  <si>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</si>
  <si>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</si>
  <si>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</si>
  <si>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</si>
  <si>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</si>
  <si>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</si>
  <si>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</si>
  <si>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</si>
  <si>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</si>
  <si>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</si>
  <si>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</si>
  <si>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</si>
  <si>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</si>
  <si>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</si>
  <si>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</si>
  <si>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</si>
  <si>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</si>
  <si>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</si>
  <si>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</si>
  <si>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</si>
  <si>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</si>
  <si>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</si>
  <si>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</si>
  <si>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</si>
  <si>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</si>
  <si>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</si>
  <si>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</si>
  <si>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</si>
  <si>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</si>
  <si>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</si>
  <si>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</si>
  <si>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</si>
  <si>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</si>
  <si>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</si>
  <si>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</si>
  <si>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</si>
  <si>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</si>
  <si>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</si>
  <si>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</si>
  <si>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</si>
  <si>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</si>
  <si>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</si>
  <si>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</si>
  <si>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</si>
  <si>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</si>
  <si>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</si>
  <si>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</si>
  <si>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</si>
  <si>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</si>
  <si>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</si>
  <si>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</si>
  <si>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</si>
  <si>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</si>
  <si>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</si>
  <si>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</si>
  <si>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</si>
  <si>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</si>
  <si>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</si>
  <si>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</si>
  <si>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</si>
  <si>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</si>
  <si>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</si>
  <si>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</si>
  <si>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</si>
  <si>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</si>
  <si>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</si>
  <si>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</si>
  <si>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</si>
  <si>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</si>
  <si>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</si>
  <si>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</si>
  <si>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</si>
  <si>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</si>
  <si>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</si>
  <si>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</si>
  <si>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</si>
  <si>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</si>
  <si>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</si>
  <si>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</si>
  <si>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</si>
  <si>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</si>
  <si>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</si>
  <si>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</si>
  <si>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</si>
  <si>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</si>
  <si>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</si>
  <si>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</si>
  <si>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</si>
  <si>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</si>
  <si>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</si>
  <si>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</si>
  <si>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</si>
  <si>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</si>
  <si>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</si>
  <si>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</si>
  <si>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</si>
  <si>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</si>
  <si>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</si>
  <si>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</si>
  <si>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</si>
  <si>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</si>
  <si>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</si>
  <si>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</si>
  <si>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</si>
  <si>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</si>
  <si>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</si>
  <si>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</si>
  <si>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</si>
  <si>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</si>
  <si>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</si>
  <si>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</si>
  <si>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</si>
  <si>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</si>
  <si>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</si>
  <si>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</si>
  <si>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</si>
  <si>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</si>
  <si>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</si>
  <si>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</si>
  <si>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</si>
  <si>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</si>
  <si>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</si>
  <si>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</si>
  <si>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</si>
  <si>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</si>
  <si>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</si>
  <si>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</si>
  <si>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</si>
  <si>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</si>
  <si>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</si>
  <si>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</si>
  <si>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</si>
  <si>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</si>
  <si>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</si>
  <si>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</si>
  <si>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</si>
  <si>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</si>
  <si>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</si>
  <si>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</si>
  <si>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</si>
  <si>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</si>
  <si>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</si>
  <si>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</si>
  <si>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</si>
  <si>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</si>
  <si>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</si>
  <si>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</si>
  <si>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</si>
  <si>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</si>
  <si>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</si>
  <si>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</si>
  <si>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</si>
  <si>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</si>
  <si>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</si>
  <si>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</si>
  <si>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</si>
  <si>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</si>
  <si>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</si>
  <si>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</si>
  <si>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</si>
  <si>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</si>
  <si>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</si>
  <si>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</si>
  <si>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</si>
  <si>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</si>
  <si>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</si>
  <si>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</si>
  <si>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</si>
  <si>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</si>
  <si>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</si>
  <si>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</si>
  <si>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</si>
  <si>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</si>
  <si>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</si>
  <si>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</si>
  <si>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</si>
  <si>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</si>
  <si>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</si>
  <si>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</si>
  <si>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</si>
  <si>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</si>
  <si>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</si>
  <si>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</si>
  <si>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</si>
  <si>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</si>
  <si>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</si>
  <si>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</si>
  <si>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</si>
  <si>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</si>
  <si>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</si>
  <si>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</si>
  <si>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</si>
  <si>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</si>
  <si>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</si>
  <si>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</si>
  <si>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</si>
  <si>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</si>
  <si>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</si>
  <si>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</si>
  <si>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</si>
  <si>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</si>
  <si>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</si>
  <si>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</si>
  <si>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</si>
  <si>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</si>
  <si>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</si>
  <si>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</si>
  <si>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</si>
  <si>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</si>
  <si>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</si>
  <si>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</si>
  <si>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</si>
  <si>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</si>
  <si>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</si>
  <si>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</si>
  <si>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</si>
  <si>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</si>
  <si>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</si>
  <si>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</si>
  <si>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</si>
  <si>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</si>
  <si>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</si>
  <si>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</si>
  <si>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</si>
  <si>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</si>
  <si>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</si>
  <si>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</si>
  <si>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</si>
  <si>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</si>
  <si>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</si>
  <si>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</si>
  <si>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</si>
  <si>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</si>
  <si>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</si>
  <si>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</si>
  <si>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</si>
  <si>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</si>
  <si>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</si>
  <si>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</si>
  <si>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</si>
  <si>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</si>
  <si>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</si>
  <si>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</si>
  <si>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</si>
  <si>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</si>
  <si>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</si>
  <si>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</si>
  <si>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</si>
  <si>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</si>
  <si>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</si>
  <si>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</si>
  <si>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</si>
  <si>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</si>
  <si>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</si>
  <si>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</si>
  <si>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</si>
  <si>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</si>
  <si>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</si>
  <si>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</si>
  <si>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</si>
  <si>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</si>
  <si>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</si>
  <si>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</si>
  <si>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</si>
  <si>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</si>
  <si>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</si>
  <si>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</si>
  <si>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</si>
  <si>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</si>
  <si>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</si>
  <si>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</si>
  <si>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</si>
  <si>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</si>
  <si>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</si>
  <si>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</si>
  <si>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</si>
  <si>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</si>
  <si>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</si>
  <si>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</si>
  <si>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</si>
  <si>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</si>
  <si>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</si>
  <si>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</si>
  <si>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</si>
  <si>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</si>
  <si>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</si>
  <si>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</si>
  <si>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</si>
  <si>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</si>
  <si>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</si>
  <si>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</si>
  <si>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</si>
  <si>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</si>
  <si>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</si>
  <si>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</si>
  <si>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</si>
  <si>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</si>
  <si>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</si>
  <si>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</si>
  <si>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</si>
  <si>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</si>
  <si>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</si>
  <si>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</si>
  <si>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</si>
  <si>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</si>
  <si>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</si>
  <si>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</si>
  <si>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</si>
  <si>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</si>
  <si>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</si>
  <si>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</si>
  <si>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</si>
  <si>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</si>
  <si>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</si>
  <si>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</si>
  <si>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</si>
  <si>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</si>
  <si>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</si>
  <si>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</si>
  <si>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</si>
  <si>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</si>
  <si>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</si>
  <si>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</si>
  <si>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</si>
  <si>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</si>
  <si>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</si>
  <si>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</si>
  <si>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</si>
  <si>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</si>
  <si>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</si>
  <si>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</si>
  <si>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</si>
  <si>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</si>
  <si>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</si>
  <si>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</si>
  <si>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</si>
  <si>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</si>
  <si>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</si>
  <si>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</si>
  <si>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</si>
  <si>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</si>
  <si>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</si>
  <si>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</si>
  <si>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</si>
  <si>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</si>
  <si>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</si>
  <si>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</si>
  <si>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</si>
  <si>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</si>
  <si>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</si>
  <si>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</si>
  <si>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</si>
  <si>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</si>
  <si>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</si>
  <si>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</si>
  <si>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</si>
  <si>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</si>
  <si>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</si>
  <si>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</si>
  <si>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</si>
  <si>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</si>
  <si>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</si>
  <si>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</si>
  <si>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</si>
  <si>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</si>
  <si>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</si>
  <si>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</si>
  <si>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</si>
  <si>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</si>
  <si>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</si>
  <si>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</si>
  <si>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</si>
  <si>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</si>
  <si>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</si>
  <si>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</si>
  <si>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</si>
  <si>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</si>
  <si>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</si>
  <si>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</si>
  <si>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</si>
  <si>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</si>
  <si>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</si>
  <si>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</si>
  <si>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</si>
  <si>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</si>
  <si>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</si>
  <si>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</si>
  <si>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</si>
  <si>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</si>
  <si>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</si>
  <si>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</si>
  <si>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</si>
  <si>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</si>
  <si>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</si>
  <si>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</si>
  <si>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</si>
  <si>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</si>
  <si>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</si>
  <si>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</si>
  <si>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</si>
  <si>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</si>
  <si>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</si>
  <si>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</si>
  <si>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</si>
  <si>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</si>
  <si>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</si>
  <si>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</si>
  <si>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</si>
  <si>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</si>
  <si>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</si>
  <si>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</si>
  <si>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</si>
  <si>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</si>
  <si>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</si>
  <si>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</si>
  <si>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</si>
  <si>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</si>
  <si>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</si>
  <si>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</si>
  <si>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</si>
  <si>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</si>
  <si>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</si>
  <si>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</si>
  <si>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</si>
  <si>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</si>
  <si>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</si>
  <si>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</si>
  <si>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</si>
  <si>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</si>
  <si>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</si>
  <si>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</si>
  <si>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</si>
  <si>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</si>
  <si>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</si>
  <si>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</si>
  <si>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</si>
  <si>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</si>
  <si>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</si>
  <si>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</si>
  <si>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</si>
  <si>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</si>
  <si>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</si>
  <si>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</si>
  <si>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</si>
  <si>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</si>
  <si>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</si>
  <si>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</si>
  <si>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</si>
  <si>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</si>
  <si>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</si>
  <si>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</si>
  <si>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</si>
  <si>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</si>
  <si>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</si>
  <si>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</si>
  <si>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</si>
  <si>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</si>
  <si>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</si>
  <si>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</si>
  <si>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</si>
  <si>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</si>
  <si>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</si>
  <si>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</si>
  <si>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</si>
  <si>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</si>
  <si>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</si>
  <si>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</si>
  <si>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</si>
  <si>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</si>
  <si>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</si>
  <si>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</si>
  <si>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</si>
  <si>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</si>
  <si>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</si>
  <si>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</si>
  <si>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</si>
  <si>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</si>
  <si>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</si>
  <si>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</si>
  <si>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</si>
  <si>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</si>
  <si>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</si>
  <si>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</si>
  <si>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</si>
  <si>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</si>
  <si>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</si>
  <si>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</si>
  <si>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</si>
  <si>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</si>
  <si>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</si>
  <si>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</si>
  <si>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</si>
  <si>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</si>
  <si>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</si>
  <si>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</si>
  <si>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</si>
  <si>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</si>
  <si>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</si>
  <si>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</si>
  <si>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</si>
  <si>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</si>
  <si>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</si>
  <si>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</si>
  <si>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</si>
  <si>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</si>
  <si>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</si>
  <si>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</si>
  <si>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</si>
  <si>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</si>
  <si>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</si>
  <si>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</si>
  <si>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</si>
  <si>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</si>
  <si>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</si>
  <si>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</si>
  <si>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</si>
  <si>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</si>
  <si>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</si>
  <si>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</si>
  <si>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</si>
  <si>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</si>
  <si>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</si>
  <si>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</si>
  <si>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</si>
  <si>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</si>
  <si>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</si>
  <si>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</si>
  <si>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</si>
  <si>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</si>
  <si>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</si>
  <si>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</si>
  <si>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</si>
  <si>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</si>
  <si>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</si>
  <si>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</si>
  <si>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</si>
  <si>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</si>
  <si>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</si>
  <si>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</si>
  <si>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</si>
  <si>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</si>
  <si>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</si>
  <si>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</si>
  <si>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</si>
  <si>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</si>
  <si>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</si>
  <si>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</si>
  <si>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</si>
  <si>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</si>
  <si>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</si>
  <si>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</si>
  <si>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</si>
  <si>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</si>
  <si>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</si>
  <si>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</si>
  <si>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</si>
  <si>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</si>
  <si>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</si>
  <si>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</si>
  <si>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</si>
  <si>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</si>
  <si>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</si>
  <si>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</si>
  <si>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</si>
  <si>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</si>
  <si>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</si>
  <si>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</si>
  <si>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</si>
  <si>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</si>
  <si>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</si>
  <si>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</si>
  <si>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</si>
  <si>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</si>
  <si>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</si>
  <si>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</si>
  <si>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</si>
  <si>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</si>
  <si>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</si>
  <si>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</si>
  <si>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</si>
  <si>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</si>
  <si>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</si>
  <si>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</si>
  <si>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</si>
  <si>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</si>
  <si>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</si>
  <si>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</si>
  <si>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</si>
  <si>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</si>
  <si>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</si>
  <si>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</si>
  <si>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</si>
  <si>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</si>
  <si>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</si>
  <si>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</si>
  <si>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</si>
  <si>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</si>
  <si>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</si>
  <si>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</si>
  <si>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</si>
  <si>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</si>
  <si>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</si>
  <si>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</si>
  <si>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</si>
  <si>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</si>
  <si>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</si>
  <si>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</si>
  <si>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</si>
  <si>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</si>
  <si>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</si>
  <si>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</si>
  <si>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</si>
  <si>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</si>
  <si>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</si>
  <si>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</si>
  <si>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</si>
  <si>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</si>
  <si>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</si>
  <si>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</si>
  <si>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</si>
  <si>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</si>
  <si>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</si>
  <si>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</si>
  <si>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</si>
  <si>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</si>
  <si>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</si>
  <si>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</si>
  <si>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</si>
  <si>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</si>
  <si>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</si>
  <si>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</si>
  <si>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</si>
  <si>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</si>
  <si>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</si>
  <si>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</si>
  <si>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</si>
  <si>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</si>
  <si>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</si>
  <si>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</si>
  <si>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</si>
  <si>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</si>
  <si>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</si>
  <si>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</si>
  <si>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</si>
  <si>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</si>
  <si>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</si>
  <si>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</si>
  <si>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</si>
  <si>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</si>
  <si>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</si>
  <si>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</si>
  <si>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</si>
  <si>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</si>
  <si>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</si>
  <si>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</si>
  <si>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</si>
  <si>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</si>
  <si>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</si>
  <si>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</si>
  <si>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</si>
  <si>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</si>
  <si>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</si>
  <si>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</si>
  <si>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</si>
  <si>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</si>
  <si>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</si>
  <si>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</si>
  <si>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</si>
  <si>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</si>
  <si>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</si>
  <si>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</si>
  <si>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</si>
  <si>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</si>
  <si>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</si>
  <si>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</si>
  <si>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</si>
  <si>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</si>
  <si>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</si>
  <si>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</si>
  <si>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</si>
  <si>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</si>
  <si>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</si>
  <si>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</si>
  <si>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</si>
  <si>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</si>
  <si>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</si>
  <si>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</si>
  <si>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</si>
  <si>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</si>
  <si>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</si>
  <si>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</si>
  <si>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</si>
  <si>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</si>
  <si>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</si>
  <si>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</si>
  <si>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</si>
  <si>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</si>
  <si>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</si>
  <si>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</si>
  <si>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</si>
  <si>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</si>
  <si>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</si>
  <si>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</si>
  <si>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</si>
  <si>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</si>
  <si>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</si>
  <si>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</si>
  <si>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</si>
  <si>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</si>
  <si>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</si>
  <si>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</si>
  <si>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</si>
  <si>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</si>
  <si>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</si>
  <si>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</si>
  <si>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</si>
  <si>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</si>
  <si>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</si>
  <si>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</si>
  <si>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</si>
  <si>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</si>
  <si>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</si>
  <si>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</si>
  <si>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</si>
  <si>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</si>
  <si>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</si>
  <si>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</si>
  <si>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</si>
  <si>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</si>
  <si>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</si>
  <si>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</si>
  <si>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</si>
  <si>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</si>
  <si>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</si>
  <si>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</si>
  <si>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</si>
  <si>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</si>
  <si>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</si>
  <si>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</si>
  <si>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</si>
  <si>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</si>
  <si>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</si>
  <si>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</si>
  <si>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</si>
  <si>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</si>
  <si>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</si>
  <si>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</si>
  <si>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</si>
  <si>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</si>
  <si>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</si>
  <si>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</si>
  <si>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</si>
  <si>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</si>
  <si>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</si>
  <si>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</si>
  <si>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</si>
  <si>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</si>
  <si>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</si>
  <si>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</si>
  <si>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</si>
  <si>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</si>
  <si>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</si>
  <si>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</si>
  <si>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</si>
  <si>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</si>
  <si>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</si>
  <si>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</si>
  <si>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</si>
  <si>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</si>
  <si>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</si>
  <si>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</si>
  <si>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</si>
  <si>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</si>
  <si>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</si>
  <si>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</si>
  <si>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</si>
  <si>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</si>
  <si>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</si>
  <si>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</si>
  <si>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</si>
  <si>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</si>
  <si>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</si>
  <si>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</si>
  <si>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</si>
  <si>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</si>
  <si>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</si>
  <si>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</si>
  <si>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</si>
  <si>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</si>
  <si>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</si>
  <si>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</si>
  <si>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</si>
  <si>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</si>
  <si>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</si>
  <si>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</si>
  <si>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</si>
  <si>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</si>
  <si>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</si>
  <si>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</si>
  <si>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</si>
  <si>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</si>
  <si>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</si>
  <si>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</si>
  <si>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</si>
  <si>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</si>
  <si>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</si>
  <si>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</si>
  <si>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</si>
  <si>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</si>
  <si>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</si>
  <si>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</si>
  <si>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</si>
  <si>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</si>
  <si>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</si>
  <si>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</si>
  <si>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</si>
  <si>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</si>
  <si>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</si>
  <si>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</si>
  <si>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</si>
  <si>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</si>
  <si>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</si>
  <si>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</si>
  <si>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</si>
  <si>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</si>
  <si>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</si>
  <si>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</si>
  <si>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</si>
  <si>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</si>
  <si>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</si>
  <si>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</si>
  <si>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</si>
  <si>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</si>
  <si>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</si>
  <si>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</si>
  <si>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</si>
  <si>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</si>
  <si>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</si>
  <si>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</si>
  <si>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</si>
  <si>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</si>
  <si>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</si>
  <si>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</si>
  <si>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</si>
  <si>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</si>
  <si>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</si>
  <si>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</si>
  <si>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</si>
  <si>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</si>
  <si>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</si>
  <si>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</si>
  <si>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</si>
  <si>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</si>
  <si>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</si>
  <si>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</si>
  <si>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</si>
  <si>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</si>
  <si>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</si>
  <si>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</si>
  <si>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</si>
  <si>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</si>
  <si>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</si>
  <si>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</si>
  <si>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</si>
  <si>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</si>
  <si>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</si>
  <si>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</si>
  <si>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</si>
  <si>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</si>
  <si>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</si>
  <si>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</si>
  <si>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</si>
  <si>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</si>
  <si>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</si>
  <si>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</si>
  <si>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</si>
  <si>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</si>
  <si>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</si>
  <si>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</si>
  <si>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</si>
  <si>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</si>
  <si>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</si>
  <si>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</si>
  <si>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</si>
  <si>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</si>
  <si>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</si>
  <si>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</si>
  <si>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</si>
  <si>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</si>
  <si>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</si>
  <si>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</si>
  <si>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</si>
  <si>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</si>
  <si>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</si>
  <si>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</si>
  <si>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</si>
  <si>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</si>
  <si>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</si>
  <si>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</si>
  <si>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</si>
  <si>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</si>
  <si>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</si>
  <si>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</si>
  <si>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</si>
  <si>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</si>
  <si>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</si>
  <si>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</si>
  <si>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</si>
  <si>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</si>
  <si>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</si>
  <si>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</si>
  <si>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</si>
  <si>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</si>
  <si>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</si>
  <si>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</si>
  <si>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</si>
  <si>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</si>
  <si>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</si>
  <si>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</si>
  <si>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</si>
  <si>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</si>
  <si>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</si>
  <si>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</si>
  <si>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</si>
  <si>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</si>
  <si>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</si>
  <si>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</si>
  <si>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</si>
  <si>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</si>
  <si>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</si>
  <si>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</si>
  <si>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</si>
  <si>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</si>
  <si>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</si>
  <si>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</si>
  <si>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</si>
  <si>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</si>
  <si>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</si>
  <si>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</si>
  <si>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</si>
  <si>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</si>
  <si>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</si>
  <si>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</si>
  <si>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</si>
  <si>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</si>
  <si>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</si>
  <si>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</si>
  <si>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</si>
  <si>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</si>
  <si>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</si>
  <si>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</si>
  <si>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</si>
  <si>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</si>
  <si>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</si>
  <si>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</si>
  <si>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</si>
  <si>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</si>
  <si>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</si>
  <si>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</si>
  <si>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</si>
  <si>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</si>
  <si>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</si>
  <si>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</si>
  <si>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</si>
  <si>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</si>
  <si>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</si>
  <si>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</si>
  <si>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</si>
  <si>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</si>
  <si>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</si>
  <si>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</si>
  <si>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</si>
  <si>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</si>
  <si>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</si>
  <si>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</si>
  <si>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</si>
  <si>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</si>
  <si>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</si>
  <si>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</si>
  <si>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</si>
  <si>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</si>
  <si>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</si>
  <si>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</si>
  <si>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</si>
  <si>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</si>
  <si>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</si>
  <si>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</si>
  <si>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</si>
  <si>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</si>
  <si>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</si>
  <si>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</si>
  <si>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</si>
  <si>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</si>
  <si>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</si>
  <si>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</si>
  <si>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</si>
  <si>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</si>
  <si>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</si>
  <si>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</si>
  <si>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</si>
  <si>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</si>
  <si>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</si>
  <si>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</si>
  <si>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</si>
  <si>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</si>
  <si>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</si>
  <si>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</si>
  <si>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</si>
  <si>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</si>
  <si>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</si>
  <si>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</si>
  <si>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</si>
  <si>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</si>
  <si>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</si>
  <si>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</si>
  <si>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</si>
  <si>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</si>
  <si>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</si>
  <si>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</si>
  <si>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</si>
  <si>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</si>
  <si>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</si>
  <si>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</si>
  <si>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</si>
  <si>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</si>
  <si>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</si>
  <si>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</si>
  <si>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</si>
  <si>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</si>
  <si>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</si>
  <si>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</si>
  <si>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</si>
  <si>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</si>
  <si>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</si>
  <si>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</si>
  <si>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</si>
  <si>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</si>
  <si>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</si>
  <si>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</si>
  <si>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</si>
  <si>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</si>
  <si>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</si>
  <si>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</si>
  <si>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</si>
  <si>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</si>
  <si>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</si>
  <si>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</si>
  <si>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</si>
  <si>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</si>
  <si>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</si>
  <si>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</si>
  <si>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</si>
  <si>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</si>
  <si>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</si>
  <si>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</si>
  <si>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</si>
  <si>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</si>
  <si>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</si>
  <si>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</si>
  <si>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</si>
  <si>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</si>
  <si>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</si>
  <si>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</si>
  <si>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</si>
  <si>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</si>
  <si>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</si>
  <si>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</si>
  <si>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</si>
  <si>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</si>
  <si>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</si>
  <si>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</si>
  <si>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</si>
  <si>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</si>
  <si>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</si>
  <si>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</si>
  <si>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</si>
  <si>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</si>
  <si>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</si>
  <si>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</si>
  <si>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</si>
  <si>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</si>
  <si>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</si>
  <si>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</si>
  <si>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</si>
  <si>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</si>
  <si>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</si>
  <si>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</si>
  <si>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</si>
  <si>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</si>
  <si>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</si>
  <si>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</si>
  <si>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</si>
  <si>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</si>
  <si>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</si>
  <si>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</si>
  <si>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</si>
  <si>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</si>
  <si>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</si>
  <si>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</si>
  <si>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</si>
  <si>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</si>
  <si>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</si>
  <si>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</si>
  <si>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</si>
  <si>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</si>
  <si>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</si>
  <si>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</si>
  <si>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</si>
  <si>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</si>
  <si>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</si>
  <si>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</si>
  <si>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</si>
  <si>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</si>
  <si>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</si>
  <si>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</si>
  <si>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</si>
  <si>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</si>
  <si>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</si>
  <si>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</si>
  <si>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</si>
  <si>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</si>
  <si>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</si>
  <si>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</si>
  <si>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</si>
  <si>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</si>
  <si>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</si>
  <si>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</si>
  <si>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</si>
  <si>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</si>
  <si>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</si>
  <si>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</si>
  <si>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</si>
  <si>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</si>
  <si>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</si>
  <si>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</si>
  <si>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</si>
  <si>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</si>
  <si>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</si>
  <si>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</si>
  <si>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</si>
  <si>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</si>
  <si>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</si>
  <si>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</si>
  <si>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</si>
  <si>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</si>
  <si>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</si>
  <si>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</si>
  <si>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</si>
  <si>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</si>
  <si>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</si>
  <si>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</si>
  <si>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</si>
  <si>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</si>
  <si>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</si>
  <si>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</si>
  <si>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</si>
  <si>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</si>
  <si>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</si>
  <si>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</si>
  <si>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</si>
  <si>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</si>
  <si>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</si>
  <si>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</si>
  <si>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</si>
  <si>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</si>
  <si>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</si>
  <si>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</si>
  <si>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</si>
  <si>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</si>
  <si>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</si>
  <si>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</si>
  <si>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</si>
  <si>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</si>
  <si>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</si>
  <si>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</si>
  <si>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</si>
  <si>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</si>
  <si>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</si>
  <si>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</si>
  <si>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</si>
  <si>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</si>
  <si>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</si>
  <si>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</si>
  <si>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</si>
  <si>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</si>
  <si>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</si>
  <si>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</si>
  <si>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</si>
  <si>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</si>
  <si>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</si>
  <si>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</si>
  <si>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</si>
  <si>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</si>
  <si>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</si>
  <si>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</si>
  <si>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</si>
  <si>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</si>
  <si>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</si>
  <si>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</si>
  <si>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</si>
  <si>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</si>
  <si>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</si>
  <si>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</si>
  <si>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</si>
  <si>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</si>
  <si>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</si>
  <si>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</si>
  <si>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</si>
  <si>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</si>
  <si>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</si>
  <si>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</si>
  <si>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</si>
  <si>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</si>
  <si>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</si>
  <si>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</si>
  <si>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</si>
  <si>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</si>
  <si>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</si>
  <si>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</si>
  <si>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</si>
  <si>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</si>
  <si>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</si>
  <si>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</si>
  <si>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</si>
  <si>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</si>
  <si>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</si>
  <si>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</si>
  <si>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</si>
  <si>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</si>
  <si>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</si>
  <si>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</si>
  <si>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</si>
  <si>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</si>
  <si>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</si>
  <si>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</si>
  <si>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</si>
  <si>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</si>
  <si>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</si>
  <si>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</si>
  <si>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</si>
  <si>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</si>
  <si>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</si>
  <si>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</si>
  <si>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</si>
  <si>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</si>
  <si>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</si>
  <si>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</si>
  <si>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</si>
  <si>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</si>
  <si>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</si>
  <si>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</si>
  <si>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</si>
  <si>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</si>
  <si>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</si>
  <si>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</si>
  <si>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</si>
  <si>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</si>
  <si>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</si>
  <si>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</si>
  <si>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</si>
  <si>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</si>
  <si>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</si>
  <si>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</si>
  <si>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</si>
  <si>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</si>
  <si>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</si>
  <si>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</si>
  <si>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</si>
  <si>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</si>
  <si>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</si>
  <si>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</si>
  <si>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</si>
  <si>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</si>
  <si>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</si>
  <si>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</si>
  <si>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</si>
  <si>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</si>
  <si>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</si>
  <si>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</si>
  <si>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</si>
  <si>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</si>
  <si>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</si>
  <si>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</si>
  <si>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</si>
  <si>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</si>
  <si>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</si>
  <si>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</si>
  <si>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</si>
  <si>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</si>
  <si>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</si>
  <si>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</si>
  <si>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</si>
  <si>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</si>
  <si>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</si>
  <si>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</si>
  <si>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</si>
  <si>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</si>
  <si>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</si>
  <si>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</si>
  <si>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</si>
  <si>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</si>
  <si>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</si>
  <si>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</si>
  <si>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</si>
  <si>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</si>
  <si>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</si>
  <si>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</si>
  <si>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</si>
  <si>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</si>
  <si>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</si>
  <si>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</si>
  <si>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</si>
  <si>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</si>
  <si>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</si>
  <si>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</si>
  <si>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</si>
  <si>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</si>
  <si>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</si>
  <si>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</si>
  <si>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</si>
  <si>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</si>
  <si>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</si>
  <si>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</si>
  <si>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</si>
  <si>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</si>
  <si>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</si>
  <si>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</si>
  <si>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</si>
  <si>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</si>
  <si>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</si>
  <si>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</si>
  <si>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</si>
  <si>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</si>
  <si>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</si>
  <si>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</si>
  <si>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</si>
  <si>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</si>
  <si>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</si>
  <si>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</si>
  <si>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</si>
  <si>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</si>
  <si>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</si>
  <si>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</si>
  <si>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</si>
  <si>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</si>
  <si>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</si>
  <si>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</si>
  <si>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</si>
  <si>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</si>
  <si>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</si>
  <si>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</si>
  <si>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</si>
  <si>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</si>
  <si>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</si>
  <si>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</si>
  <si>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</si>
  <si>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</si>
  <si>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</si>
  <si>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</si>
  <si>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</si>
  <si>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</si>
  <si>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</si>
  <si>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</si>
  <si>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</si>
  <si>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</si>
  <si>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</si>
  <si>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</si>
  <si>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</si>
  <si>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</si>
  <si>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</si>
  <si>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</si>
  <si>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</si>
  <si>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</si>
  <si>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</si>
  <si>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</si>
  <si>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</si>
  <si>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</si>
  <si>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</si>
  <si>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</si>
  <si>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 xml:space="preserve"> PCM-20250215-00000830 </t>
  </si>
  <si>
    <t>LTE site still down and  site located in aramco area access issue need special permission</t>
  </si>
  <si>
    <t>PCM-20251028-00001142</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</si>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</sst>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295.59974016203341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45958.54816608796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45958.54816608796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45958.54816608796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45958.54816608796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45958.54816608796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45958.54816608796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45958.54816608796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45958.54816608796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45958.54816608796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45958.54816608796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45958.54816608796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45958.54816608796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45958.54816608796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45958.54816608796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45958.54816608796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45958.54816608796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45958.54816608796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45958.54816608796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45958.54816608796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45958.54816608796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45958.54816608796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45958.54816608796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45958.54816608796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45958.54816608796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45958.54816608796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45958.54816608796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45958.54816608796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45958.54816608796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45958.54816608796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45958.54816608796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45958.54816608796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45958.54816608796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45958.54816608796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45958.54816608796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45958.54816608796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45958.54816608796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45958.54816608796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45958.54816608796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45958.54816608796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45958.54816608796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45958.54816608796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45958.54816608796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45958.54816608796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45958.54816608796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45958.54816608796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45958.54816608796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45958.54816608796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133.54832812499808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8.4207638887164649E-2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6.9288657403376419E-2</v>
      </c>
      <c r="H5" s="115">
        <v>45958.473321759258</v>
      </c>
      <c r="I5" s="18" t="str">
        <f>IFERROR(VLOOKUP(D5,DB!A:F,6,0),"")</f>
        <v>SCECO</v>
      </c>
      <c r="J5" s="18" t="str">
        <f>IFERROR(VLOOKUP(D5,DB!A:G,7,0),"")</f>
        <v>Dead</v>
      </c>
      <c r="K5" s="19" t="s">
        <v>39083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45958.548165972221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45958.548165972221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45958.548165972221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45958.548165972221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45958.548165972221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45958.548165972221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45958.54816608796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45958.54816608796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45958.54816608796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45958.54816608796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45958.54816608796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45958.54816608796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45958.54816608796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45958.54816608796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45958.54816608796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45958.54816608796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45958.54816608796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45958.54816608796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45958.54816608796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45958.54816608796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45958.54816608796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45958.54816608796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45958.54816608796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45958.54816608796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45958.54816608796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45958.54816608796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45958.54816608796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45958.54816608796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45958.54816608796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45958.54816608796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45958.54816608796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45958.54816608796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45958.54816608796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45958.54816608796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45958.54816608796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45958.54816608796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45958.54816608796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45958.54816608796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45958.54816608796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45958.54816608796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45958.54816608796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45958.54816608796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45958.54816608796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45958.54816608796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45958.54816608796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45958.54816608796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45958.54816608796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45958.54816608796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45958.54816608796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45958.54816608796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45958.54816608796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45958.54816608796</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45958.548165972221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45958.548165972221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45958.548165972221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45958.548165972221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45958.548165972221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45958.548165972221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45958.548165972221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45958.548165972221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45958.548165972221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45958.548165972221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45958.548165972221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45958.548165972221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45958.548165972221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45958.548165972221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45958.548165972221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45958.548165972221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45958.548165972221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45958.548165972221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45958.548165972221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45958.548165972221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45958.548165972221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45958.548165972221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45958.548165972221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45958.548165972221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45958.548165972221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45958.548165972221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45958.548165972221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45958.548165972221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45958.548165972221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45958.548165972221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45958.548165972221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45958.548165972221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45958.548165972221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45958.548165972221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45958.548165972221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45958.548165972221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45958.548165972221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45958.548165972221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45958.548165972221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45958.548165972221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45958.548165972221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45958.548165972221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45958.548165972221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45958.548165972221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45958.548165972221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45958.548165972221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45958.548165972221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45958.548165972221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45958.548165972221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45958.548165972221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45958.548165972221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45958.548165972221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45958.548165972221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45958.548165972221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45958.548165972221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45958.548165972221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45958.548165972221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45958.548165972221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45958.548165972221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45958.548165972221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45958.548165972221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45958.548165972221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45958.548165972221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45958.548165972221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45958.548165972221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45958.548165972221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45958.548165972221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45958.548165972221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45958.548165972221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45958.548165972221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45958.548165972221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45958.548165972221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45958.548165972221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45958.548165972221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45958.548165972221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45958.548165972221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45958.548165972221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45958.548165972221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45958.548165972221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45958.548165972221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45958.548165972221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45958.548165972221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45958.548165972221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45958.548165972221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45958.548165972221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45958.548165972221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45958.548165972221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45958.548165972221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45958.548165972221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45958.548165972221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45958.548165972221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45958.548165972221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45958.548165972221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45958.548165972221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45958.548165972221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45958.548165972221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45958.548165972221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45958.548165972221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45958.548165972221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45958.548165972221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45958.548165972221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45958.548165972221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45958.548165972221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45958.548165972221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45958.548165972221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45958.548165972221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45958.548165972221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45958.548165972221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45958.548165972221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45958.548165972221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45958.548165972221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45958.548165972221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45958.548165972221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45958.548165972221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45958.548165972221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45958.548165972221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45958.548165972221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45958.548165972221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45958.548165972221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45958.548165972221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45958.548165972221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45958.548165972221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45958.548165972221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45958.548165972221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45958.548165972221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45958.548165972221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45958.548165972221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45958.548165972221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45958.548165972221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45958.548165972221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45958.548165972221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45958.548165972221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45958.548165972221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45958.548165972221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45958.548165972221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45958.548165972221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45958.548165972221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45958.548165972221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45958.548165972221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45958.548165972221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45958.548165972221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45958.548165972221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45958.548165972221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45958.548165972221</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45958.54816608796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45958.54816608796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45958.54816608796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45958.54816608796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45958.54816608796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45958.54816608796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ref="G8:G70" ca="1" si="1">IFERROR(NOW()-F8,"-")</f>
        <v>45958.54816608796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45958.54816608796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45958.54816608796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45958.54816608796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45958.54816608796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45958.54816608796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45958.54816608796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45958.54816608796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45958.54816608796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45958.54816608796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45958.54816608796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45958.54816608796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45958.54816608796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45958.54816608796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45958.54816608796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45958.54816608796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45958.54816608796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45958.54816608796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45958.54816608796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45958.54816608796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45958.54816608796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45958.54816608796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45958.54816608796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45958.54816608796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45958.54816608796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45958.54816608796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45958.54816608796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45958.54816608796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45958.54816608796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45958.54816608796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45958.54816608796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45958.54816608796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45958.54816608796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45958.54816608796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45958.54816608796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45958.54816608796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45958.54816608796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45958.54816608796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45958.54816608796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45958.54816608796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45958.54816608796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45958.54816608796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45958.54816608796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45958.54816608796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45958.54816608796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45958.54816608796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45958.54816608796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45958.54816608796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45958.54816608796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45958.54816608796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45958.54816608796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45958.54816608796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45958.54816608796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45958.54816608796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45958.54816608796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45958.54816608796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45958.54816608796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45958.54816608796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45958.54816608796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45958.54816608796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45958.54816608796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45958.54816608796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45958.54816608796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45958.54816608796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45958.54816608796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45958.54816608796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45958.54816608796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45958.54816608796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45958.54816608796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45958.54816608796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45958.54816608796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45958.54816608796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45958.54816608796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45958.54816608796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45958.54816608796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45958.54816608796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45958.54816608796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45958.54816608796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45958.54816608796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45958.54816608796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45958.54816608796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45958.54816608796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45958.54816608796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45958.54816608796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45958.54816608796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45958.54816608796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45958.54816608796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45958.54816608796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45958.54816608796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45958.54816608796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45958.54816608796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45958.54816608796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45958.54816608796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45958.54816608796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45958.54816608796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45958.54816608796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45958.54816608796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45958.54816608796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45958.54816608796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45958.54816608796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45958.54816608796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45958.54816608796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45958.54816608796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45958.54816608796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45958.54816608796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45958.54816608796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45958.54816608796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45958.54816608796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45958.54816608796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45958.54816608796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45958.54816608796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45958.54816608796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45958.54816608796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45958.54816608796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45958.54816608796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45958.54816608796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45958.54816608796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45958.54816608796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45958.54816608796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45958.54816608796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45958.54816608796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45958.54816608796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45958.54816608796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45958.54816608796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45958.54816608796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45958.54816608796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45958.54816608796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45958.54816608796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45958.54816608796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45958.54816608796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45958.54816608796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45958.54816608796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45958.54816608796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45958.54816608796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45958.54816608796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45958.54816608796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45958.54816608796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45958.54816608796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45958.54816608796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45958.54816608796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45958.54816608796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45958.54816608796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45958.54816608796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45958.54816608796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45958.54816608796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45958.54816608796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45958.54816608796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45958.54816608796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45958.54816608796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45958.54816608796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45958.54816608796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45958.54816608796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45958.54816608796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45958.54816608796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45958.54816608796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45958.54816608796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45958.54816608796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45958.54816608796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45958.54816608796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45958.54816608796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45958.54816608796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45958.54816608796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45958.54816608796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45958.54816608796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45958.54816608796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45958.54816608796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45958.54816608796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45958.54816608796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45958.54816608796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45958.54816608796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45958.54816608796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45958.54816608796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45958.54816608796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45958.54816608796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45958.54816608796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45958.54816608796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45958.54816608796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45958.54816608796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45958.54816608796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45958.54816608796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45958.54816608796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45958.54816608796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45958.54816608796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45958.54816608796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45958.54816608796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45958.54816608796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45958.54816608796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45958.54816608796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45958.54816608796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45958.54816608796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45958.54816608796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45958.54816608796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45958.54816608796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45958.54816608796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45958.54816608796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45958.54816608796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45958.54816608796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45958.54816608796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45958.54816608796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45958.54816608796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45958.54816608796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45958.54816608796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45958.54816608796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45958.54816608796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45958.54816608796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45958.54816608796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45958.54816608796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45958.54816608796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45958.54816608796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45958.54816608796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45958.54816608796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45958.54816608796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45958.54816608796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45958.54816608796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45958.54816608796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45958.54816608796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45958.54816608796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45958.54816608796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45958.54816608796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45958.54816608796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45958.54816608796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45958.54816608796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45958.54816608796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45958.54816608796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45958.54816608796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45958.54816608796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45958.54816608796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45958.54816608796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45958.54816608796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45958.54816608796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45958.54816608796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45958.54816608796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45958.54816608796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45958.54816608796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45958.54816608796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45958.54816608796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45958.54816608796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45958.54816608796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45958.54816608796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45958.54816608796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45958.54816608796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45958.54816608796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45958.54816608796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45958.54816608796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45958.54816608796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45958.54816608796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45958.54816608796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45958.54816608796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45958.54816608796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45958.54816608796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45958.54816608796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45958.54816608796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45958.54816608796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45958.54816608796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45958.54816608796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45958.54816608796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45958.54816608796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45958.54816608796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45958.54816608796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45958.54816608796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45958.54816608796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45958.54816608796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45958.54816608796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45958.54816608796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45958.54816608796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45958.54816608796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45958.54816608796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45958.54816608796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45958.54816608796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45958.54816608796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45958.54816608796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45958.54816608796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45958.54816608796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45958.54816608796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45958.54816608796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45958.54816608796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45958.54816608796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45958.54816608796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45958.54816608796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45958.54816608796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45958.54816608796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45958.54816608796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45958.54816608796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45958.54816608796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45958.54816608796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45958.54816608796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45958.54816608796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45958.54816608796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45958.54816608796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45958.54816608796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45958.54816608796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45958.54816608796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45958.54816608796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45958.54816608796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45958.54816608796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45958.54816608796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45958.54816608796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45958.54816608796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45958.54816608796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45958.54816608796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45958.54816608796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45958.54816608796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45958.54816608796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45958.54816608796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45958.54816608796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45958.54816608796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45958.54816608796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45958.54816608796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45958.54816608796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45958.54816608796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45958.54816608796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45958.54816608796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45958.54816608796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45958.54816608796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45958.54816608796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45958.54816608796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45958.54816608796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45958.54816608796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45958.54816608796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45958.54816608796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45958.54816608796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45958.54816608796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45958.54816608796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45958.54816608796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45958.54816608796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45958.54816608796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45958.54816608796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45958.54816608796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45958.54816608796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45958.54816608796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45958.54816608796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45958.54816608796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45958.54816608796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45958.54816608796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45958.54816608796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45958.54816608796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45958.54816608796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45958.54816608796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45958.54816608796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45958.54816608796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45958.54816608796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45958.54816608796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45958.54816608796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45958.54816608796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45958.54816608796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45958.54816608796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45958.54816608796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45958.54816608796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45958.54816608796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45958.54816608796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45958.54816608796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45958.54816608796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45958.54816608796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45958.54816608796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45958.54816608796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45958.54816608796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45958.54816608796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45958.54816608796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45958.54816608796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45958.54816608796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45958.54816608796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45958.54816608796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45958.54816608796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45958.54816608796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45958.54816608796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45958.54816608796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45958.54816608796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45958.54816608796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45958.54816608796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45958.54816608796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45958.54816608796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45958.54816608796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45958.54816608796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45958.54816608796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45958.54816608796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45958.54816608796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45958.54816608796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45958.54816608796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45958.54816608796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45958.54816608796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45958.54816608796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45958.54816608796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45958.54816608796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45958.54816608796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45958.54816608796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45958.54816608796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45958.54816608796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45958.54816608796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45958.54816608796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45958.54816608796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45958.54816608796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45958.54816608796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45958.54816608796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45958.54816608796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45958.54816608796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45958.54816608796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45958.54816608796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45958.54816608796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45958.54816608796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45958.54816608796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45958.54816608796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45958.54816608796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45958.54816608796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45958.54816608796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45958.54816608796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45958.54816608796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45958.54816608796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45958.54816608796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45958.54816608796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45958.54816608796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45958.54816608796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45958.54816608796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45958.54816608796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45958.54816608796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45958.54816608796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45958.54816608796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45958.54816608796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45958.54816608796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45958.54816608796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45958.54816608796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45958.54816608796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45958.54816608796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45958.54816608796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45958.54816608796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45958.54816608796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45958.54816608796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45958.54816608796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45958.54816608796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45958.54816608796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45958.54816608796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45958.54816608796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45958.54816608796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45958.54816608796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45958.54816608796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45958.54816608796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45958.54816608796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45958.54816608796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45958.54816608796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45958.54816608796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45958.54816608796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45958.54816608796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45958.54816608796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45958.54816608796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45958.54816608796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45958.54816608796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45958.54816608796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45958.54816608796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45958.54816608796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45958.54816608796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45958.54816608796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45958.54816608796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45958.54816608796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45958.54816608796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45958.54816608796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45958.54816608796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45958.54816608796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45958.54816608796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45958.54816608796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45958.54816608796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45958.54816608796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45958.54816608796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45958.54816608796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45958.54816608796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45958.54816608796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45958.54816608796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45958.54816608796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45958.54816608796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45958.54816608796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45958.54816608796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45958.54816608796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45958.54816608796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45958.54816608796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45958.54816608796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45958.54816608796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45958.54816608796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45958.54816608796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45958.54816608796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45958.54816608796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45958.54816608796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45958.54816608796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45958.54816608796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45958.54816608796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45958.54816608796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45958.54816608796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45958.54816608796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45958.54816608796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45958.54816608796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45958.54816608796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45958.54816608796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45958.54816608796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45958.54816608796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45958.54816608796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45958.54816608796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45958.54816608796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45958.54816608796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45958.54816608796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45958.54816608796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45958.54816608796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45958.54816608796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45958.54816608796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45958.54816608796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45958.54816608796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45958.54816608796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45958.54816608796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45958.54816608796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45958.54816608796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45958.54816608796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45958.54816608796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45958.54816608796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45958.54816608796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45958.54816608796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45958.54816608796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45958.54816608796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45958.54816608796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45958.54816608796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45958.54816608796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45958.54816608796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45958.54816608796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45958.54816608796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45958.54816608796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45958.54816608796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45958.54816608796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45958.54816608796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45958.54816608796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45958.54816608796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45958.54816608796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45958.54816608796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45958.54816608796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45958.54816608796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45958.54816608796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45958.54816608796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45958.54816608796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45958.54816608796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45958.54816608796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45958.54816608796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45958.54816608796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45958.54816608796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45958.54816608796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45958.54816608796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45958.54816608796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45958.54816608796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45958.54816608796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45958.54816608796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45958.54816608796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45958.54816608796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45958.54816608796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45958.54816608796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45958.54816608796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45958.54816608796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45958.54816608796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45958.54816608796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45958.54816608796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45958.54816608796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45958.54816608796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45958.54816608796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45958.54816608796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45958.54816608796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45958.54816608796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45958.54816608796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45958.54816608796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45958.54816608796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45958.54816608796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45958.54816608796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45958.54816608796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45958.54816608796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45958.54816608796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45958.54816608796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45958.54816608796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45958.54816608796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45958.54816608796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45958.54816608796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45958.54816608796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45958.54816608796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45958.54816608796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45958.54816608796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45958.54816608796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45958.54816608796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45958.54816608796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45958.54816608796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45958.54816608796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45958.54816608796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45958.54816608796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45958.54816608796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45958.54816608796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45958.54816608796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45958.54816608796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45958.54816608796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45958.54816608796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45958.54816608796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45958.54816608796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45958.54816608796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45958.54816608796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45958.54816608796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45958.54816608796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45958.54816608796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45958.54816608796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45958.54816608796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45958.54816608796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45958.54816608796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45958.54816608796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45958.54816608796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45958.54816608796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45958.54816608796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45958.54816608796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45958.54816608796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45958.54816608796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45958.54816608796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45958.54816608796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45958.54816608796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45958.54816608796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45958.54816608796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45958.54816608796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45958.54816608796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45958.54816608796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45958.54816608796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45958.54816608796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45958.54816608796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45958.54816608796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45958.54816608796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45958.54816608796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45958.54816608796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45958.54816608796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45958.54816608796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45958.54816608796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45958.54816608796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45958.54816608796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45958.54816608796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45958.54816608796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45958.54816608796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45958.54816608796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45958.54816608796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45958.54816608796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45958.54816608796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45958.54816608796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45958.54816608796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45958.54816608796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45958.54816608796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45958.54816608796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45958.54816608796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45958.54816608796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45958.54816608796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45958.54816608796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45958.54816608796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45958.54816608796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45958.54816608796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45958.54816608796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45958.54816608796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45958.54816608796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45958.54816608796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45958.54816608796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45958.54816608796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45958.54816608796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45958.54816608796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45958.54816608796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45958.54816608796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45958.54816608796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45958.54816608796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45958.54816608796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45958.54816608796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45958.54816608796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45958.54816608796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45958.54816608796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45958.54816608796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45958.54816608796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45958.54816608796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45958.54816608796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45958.54816608796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45958.54816608796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45958.54816608796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45958.54816608796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45958.54816608796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45958.54816608796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45958.54816608796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45958.54816608796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45958.54816608796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45958.54816608796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45958.54816608796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45958.54816608796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45958.54816608796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45958.54816608796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45958.54816608796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45958.54816608796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45958.54816608796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45958.54816608796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45958.54816608796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45958.54816608796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45958.54816608796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45958.54816608796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45958.54816608796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45958.54816608796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45958.54816608796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45958.54816608796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45958.54816608796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45958.54816608796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45958.54816608796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45958.54816608796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45958.54816608796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45958.54816608796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45958.54816608796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45958.54816608796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45958.54816608796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45958.54816608796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45958.54816608796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45958.54816608796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45958.54816608796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45958.54816608796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45958.54816608796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45958.54816608796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45958.54816608796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45958.54816608796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45958.54816608796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45958.54816608796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45958.54816608796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45958.54816608796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45958.54816608796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45958.54816608796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45958.54816608796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45958.54816608796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45958.54816608796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45958.54816608796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45958.54816608796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45958.54816608796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45958.54816608796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45958.54816608796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45958.54816608796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45958.54816608796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45958.54816608796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45958.54816608796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45958.54816608796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45958.54816608796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45958.54816608796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45958.54816608796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45958.54816608796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45958.54816608796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45958.54816608796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45958.54816608796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45958.54816608796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45958.54816608796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45958.54816608796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45958.54816608796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45958.54816608796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45958.54816608796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45958.54816608796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45958.54816608796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45958.54816608796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45958.54816608796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45958.54816608796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45958.54816608796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45958.54816608796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45958.54816608796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45958.54816608796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45958.54816608796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45958.54816608796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45958.54816608796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45958.54816608796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45958.54816608796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45958.54816608796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45958.54816608796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45958.54816608796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45958.54816608796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45958.54816608796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45958.54816608796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45958.54816608796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45958.54816608796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45958.54816608796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45958.54816608796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45958.54816608796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45958.54816608796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45958.54816608796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45958.54816608796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45958.54816608796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45958.54816608796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45958.54816608796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45958.54816608796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45958.54816608796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45958.54816608796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45958.54816608796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45958.54816608796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45958.54816608796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45958.54816608796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45958.54816608796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45958.54816608796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45958.54816608796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45958.54816608796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45958.54816608796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45958.54816608796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45958.54816608796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45958.54816608796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45958.54816608796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45958.54816608796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45958.54816608796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45958.54816608796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45958.54816608796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45958.54816608796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45958.54816608796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45958.54816608796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45958.54816608796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45958.54816608796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45958.54816608796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45958.54816608796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45958.54816608796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45958.54816608796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45958.54816608796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45958.54816608796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45958.54816608796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45958.54816608796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45958.54816608796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45958.54816608796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45958.54816608796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45958.54816608796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45958.54816608796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45958.54816608796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45958.54816608796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45958.54816608796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45958.54816608796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45958.54816608796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45958.54816608796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45958.54816608796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45958.54816608796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45958.54816608796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45958.54816608796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45958.54816608796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45958.54816608796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45958.54816608796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45958.54816608796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45958.54816608796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45958.54816608796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45958.54816608796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45958.54816608796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45958.54816608796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45958.54816608796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45958.54816608796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45958.54816608796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45958.54816608796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45958.54816608796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45958.54816608796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45958.54816608796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45958.54816608796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45958.54816608796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45958.54816608796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45958.54816608796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45958.54816608796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45958.54816608796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45958.54816608796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45958.54816608796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45958.54816608796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45958.54816608796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45958.54816608796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45958.54816608796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45958.54816608796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45958.54816608796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45958.54816608796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45958.54816608796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45958.54816608796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45958.54816608796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45958.54816608796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45958.54816608796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45958.54816608796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45958.54816608796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45958.54816608796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45958.54816608796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45958.54816608796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45958.54816608796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45958.54816608796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45958.54816608796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45958.54816608796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45958.54816608796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45958.54816608796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45958.54816608796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45958.54816608796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45958.54816608796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45958.54816608796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45958.54816608796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45958.54816608796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45958.54816608796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45958.54816608796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45958.54816608796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45958.54816608796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45958.54816608796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45958.54816608796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45958.54816608796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45958.54816608796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45958.54816608796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45958.54816608796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45958.54816608796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45958.54816608796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45958.54816608796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45958.54816608796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45958.54816608796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45958.54816608796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45958.54816608796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45958.54816608796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45958.54816608796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45958.54816608796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45958.54816608796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45958.54816608796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45958.54816608796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45958.54816608796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45958.54816608796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45958.54816608796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45958.54816608796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45958.54816608796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45958.54816608796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45958.54816608796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45958.54816608796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45958.54816608796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45958.54816608796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45958.54816608796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45958.54816608796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45958.54816608796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45958.54816608796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45958.54816608796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45958.54816608796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45958.54816608796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45958.54816608796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45958.54816608796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45958.54816608796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45958.54816608796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45958.54816608796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45958.54816608796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45958.54816608796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45958.54816608796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45958.54816608796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45958.54816608796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45958.54816608796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45958.54816608796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45958.54816608796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45958.54816608796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45958.54816608796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45958.54816608796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45958.54816608796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45958.54816608796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45958.54816608796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45958.54816608796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45958.54816608796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45958.54816608796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45958.54816608796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45958.54816608796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45958.54816608796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45958.54816608796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45958.54816608796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45958.54816608796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45958.54816608796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45958.54816608796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45958.54816608796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45958.54816608796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45958.54816608796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45958.54816608796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45958.54816608796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45958.54816608796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45958.54816608796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45958.54816608796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45958.54816608796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45958.54816608796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45958.54816608796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45958.54816608796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45958.54816608796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45958.54816608796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45958.54816608796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45958.54816608796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45958.54816608796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45958.54816608796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45958.54816608796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45958.54816608796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45958.54816608796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45958.54816608796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45958.54816608796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45958.54816608796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45958.54816608796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45958.54816608796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45958.54816608796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45958.54816608796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45958.54816608796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45958.54816608796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45958.54816608796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45958.54816608796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45958.54816608796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45958.54816608796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45958.54816608796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45958.54816608796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45958.54816608796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45958.54816608796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45958.54816608796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45958.54816608796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45958.54816608796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45958.54816608796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45958.54816608796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45958.54816608796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45958.54816608796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45958.54816608796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45958.54816608796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45958.54816608796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45958.54816608796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45958.54816608796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45958.54816608796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45958.54816608796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45958.54816608796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45958.54816608796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45958.54816608796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45958.54816608796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45958.54816608796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45958.54816608796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45958.54816608796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45958.54816608796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45958.54816608796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45958.54816608796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45958.54816608796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45958.54816608796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45958.54816608796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45958.54816608796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45958.54816608796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45958.54816608796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45958.54816608796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45958.54816608796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45958.54816608796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45958.54816608796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45958.54816608796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45958.54816608796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45958.54816608796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45958.54816608796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45958.54816608796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45958.54816608796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45958.54816608796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45958.54816608796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45958.54816608796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45958.54816608796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45958.54816608796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45958.54816608796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45958.54816608796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45958.54816608796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45958.54816608796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45958.54816608796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45958.54816608796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45958.54816608796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45958.54816608796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45958.54816608796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45958.54816608796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45958.54816608796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45958.54816608796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45958.54816608796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45958.54816608796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45958.54816608796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45958.54816608796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45958.54816608796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45958.54816608796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45958.54816608796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45958.54816608796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45958.54816608796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45958.54816608796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45958.54816608796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45958.54816608796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45958.54816608796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45958.54816608796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45958.54816608796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45958.54816608796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45958.54816608796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45958.54816608796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45958.54816608796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45958.54816608796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45958.54816608796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45958.54816608796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45958.54816608796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45958.54816608796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45958.54816608796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45958.54816608796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45958.54816608796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45958.54816608796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45958.54816608796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45958.54816608796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45958.54816608796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45958.54816608796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45958.54816608796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45958.54816608796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45958.54816608796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45958.54816608796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45958.54816608796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45958.54816608796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45958.54816608796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45958.54816608796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45958.54816608796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45958.54816608796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45958.54816608796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45958.54816608796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45958.54816608796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45958.54816608796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45958.54816608796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45958.54816608796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45958.54816608796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45958.54816608796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45958.54816608796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45958.54816608796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45958.54816608796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45958.54816608796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45958.54816608796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45958.54816608796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45958.54816608796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45958.54816608796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45958.54816608796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45958.54816608796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45958.54816608796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45958.54816608796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45958.54816608796</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H3" sqref="H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255.06744849536335</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3</v>
      </c>
      <c r="D3" s="94" t="s">
        <v>35545</v>
      </c>
      <c r="E3" s="98" t="s">
        <v>39077</v>
      </c>
      <c r="F3" s="123">
        <v>45958.53534722222</v>
      </c>
      <c r="G3" s="124">
        <f ca="1">IFERROR(NOW()-F3,"")</f>
        <v>1.2818865739973262E-2</v>
      </c>
      <c r="H3" s="123">
        <v>45958.527233796296</v>
      </c>
      <c r="I3" s="119" t="str">
        <f>IFERROR(VLOOKUP(D3,DB!A:F,6,0),"")</f>
        <v>Generator-SG</v>
      </c>
      <c r="J3" s="119" t="str">
        <f>IFERROR(VLOOKUP(D3,DB!A:G,7,0),"")</f>
        <v>Vandalized</v>
      </c>
      <c r="K3" s="125" t="s">
        <v>39088</v>
      </c>
      <c r="L3" s="121" t="str">
        <f>IFERROR(VLOOKUP(D3,DB!A:I,9,0),"")</f>
        <v>Latis</v>
      </c>
    </row>
    <row r="4" spans="1:16" ht="15" customHeight="1">
      <c r="A4" s="119"/>
      <c r="B4" s="119" t="str">
        <f>IFERROR(VLOOKUP(D4,DB!A:K,11,0),"")</f>
        <v/>
      </c>
      <c r="C4" s="120"/>
      <c r="D4" s="121"/>
      <c r="E4" s="98"/>
      <c r="F4" s="123"/>
      <c r="G4" s="124">
        <f ca="1">IFERROR(NOW()-F4,"")</f>
        <v>45958.54816608796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45958.54816608796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45958.54816608796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45958.54816608796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45958.54816608796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45958.54816608796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45958.54816608796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45958.54816608796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45958.54816608796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45958.54816608796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45958.54816608796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45958.54816608796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45958.54816608796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45958.54816608796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45958.54816608796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45958.54816608796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45958.54816608796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45958.54816608796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45958.54816608796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45958.54816608796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45958.54816608796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45958.54816608796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45958.54816608796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45958.54816608796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45958.54816608796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45958.54816608796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45958.54816608796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45958.54816608796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45958.54816608796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45958.54816608796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45958.54816608796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45958.54816608796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45958.54816608796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45958.54816608796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45958.54816608796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45958.54816608796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45958.54816608796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45958.54816608796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45958.54816608796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45958.54816608796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45958.54816608796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45958.54816608796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45958.54816608796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45958.54816608796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45958.54816608796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45958.54816608796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45958.54816608796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45958.54816608796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45958.54816608796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45958.54816608796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45958.54816608796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45958.54816608796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45958.54816608796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45958.54816608796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45958.54816608796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45958.54816608796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45958.54816608796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45958.54816608796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45958.54816608796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45958.54816608796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45958.54816608796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45958.54816608796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45958.54816608796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45958.54816608796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45958.54816608796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45958.54816608796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45958.54816608796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45958.54816608796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45958.54816608796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45958.54816608796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45958.54816608796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45958.54816608796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45958.54816608796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45958.54816608796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45958.54816608796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45958.54816608796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45958.54816608796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45958.54816608796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45958.54816608796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45958.54816608796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45958.54816608796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45958.54816608796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45958.54816608796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45958.54816608796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45958.54816608796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45958.54816608796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45958.54816608796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45958.54816608796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45958.54816608796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45958.54816608796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45958.54816608796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45958.54816608796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45958.54816608796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45958.54816608796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45958.54816608796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45958.54816608796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45958.54816608796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45958.54816608796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45958.54816608796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45958.54816608796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45958.54816608796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45958.54816608796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45958.54816608796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45958.54816608796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45958.54816608796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45958.54816608796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45958.54816608796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45958.54816608796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45958.54816608796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45958.54816608796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45958.54816608796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45958.54816608796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45958.54816608796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45958.54816608796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45958.54816608796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45958.54816608796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45958.54816608796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45958.54816608796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45958.54816608796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45958.54816608796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45958.54816608796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45958.54816608796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45958.54816608796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45958.54816608796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45958.54816608796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45958.54816608796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45958.54816608796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45958.54816608796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45958.54816608796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45958.54816608796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45958.54816608796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45958.54816608796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45958.54816608796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45958.54816608796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45958.54816608796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45958.54816608796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45958.54816608796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45958.54816608796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45958.54816608796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45958.54816608796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45958.54816608796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45958.54816608796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45958.54816608796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45958.54816608796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45958.54816608796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45958.54816608796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45958.54816608796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45958.54816608796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45958.54816608796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45958.54816608796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45958.54816608796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45958.54816608796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45958.54816608796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45958.54816608796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45958.54816608796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45958.54816608796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45958.54816608796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45958.54816608796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45958.54816608796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45958.54816608796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45958.54816608796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45958.54816608796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45958.54816608796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45958.54816608796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45958.54816608796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45958.54816608796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45958.54816608796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45958.54816608796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45958.54816608796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45958.54816608796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45958.54816608796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45958.54816608796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45958.54816608796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45958.54816608796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45958.54816608796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45958.54816608796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45958.54816608796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45958.54816608796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45958.54816608796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45958.54816608796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45958.54816608796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45958.54816608796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45958.54816608796</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45958.54816608796</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66.716105902771233</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32.359288773142907</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9.8870549768471392</v>
      </c>
      <c r="H4" s="153">
        <v>45948.661111111112</v>
      </c>
      <c r="I4" s="152" t="str">
        <f>IFERROR(VLOOKUP(D4,DB!A:F,6,0),"")</f>
        <v>SCECO</v>
      </c>
      <c r="J4" s="152" t="str">
        <f>IFERROR(VLOOKUP(D4,DB!A:G,7,0),"")</f>
        <v>Dead</v>
      </c>
      <c r="K4" s="152" t="s">
        <v>39094</v>
      </c>
      <c r="L4" s="152" t="str">
        <f>IFERROR(VLOOKUP(D4,DB!A:I,9,0),"")</f>
        <v>Latis</v>
      </c>
    </row>
    <row r="5" spans="1:13" ht="30.75">
      <c r="A5" s="152" t="s">
        <v>39095</v>
      </c>
      <c r="B5" s="152" t="str">
        <f>IFERROR(VLOOKUP(D5,DB!A:K,11,0),"")</f>
        <v>R5</v>
      </c>
      <c r="C5" s="152">
        <v>1</v>
      </c>
      <c r="D5" s="152" t="s">
        <v>31265</v>
      </c>
      <c r="E5" s="152" t="s">
        <v>39077</v>
      </c>
      <c r="F5" s="153">
        <v>45958.42528935185</v>
      </c>
      <c r="G5" s="154">
        <f ca="1">IFERROR(NOW()-F5,"")</f>
        <v>0.12287673610990169</v>
      </c>
      <c r="H5" s="153">
        <v>45958.419733796298</v>
      </c>
      <c r="I5" s="152" t="str">
        <f>IFERROR(VLOOKUP(D5,DB!A:F,6,0),"")</f>
        <v>SCECO</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45958.54816608796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45958.54816608796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45958.54816608796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45958.54816608796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45958.54816608796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45958.54816608796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45958.54816608796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45958.54816608796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45958.54816608796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45958.54816608796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45958.54816608796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45958.54816608796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45958.54816608796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45958.54816608796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45958.54816608796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45958.54816608796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45958.54816608796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45958.54816608796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45958.54816608796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45958.54816608796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45958.54816608796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45958.54816608796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45958.54816608796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45958.54816608796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45958.54816608796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45958.54816608796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45958.54816608796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45958.54816608796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45958.54816608796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45958.54816608796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45958.54816608796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45958.54816608796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45958.54816608796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45958.54816608796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45958.54816608796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45958.54816608796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45958.54816608796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45958.54816608796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45958.54816608796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45958.54816608796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45958.54816608796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45958.54816608796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45958.54816608796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45958.54816608796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45958.54816608796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45958.54816608796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45958.54816608796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45958.54816608796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45958.54816608796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45958.54816608796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45958.54816608796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45958.54816608796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45958.54816608796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45958.54816608796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45958.54816608796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45958.54816608796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45958.54816608796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45958.54816608796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45958.54816608796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45958.54816608796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45958.54816608796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45958.54816608796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45958.54816608796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45958.54816608796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45958.54816608796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45958.54816608796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45958.54816608796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45958.54816608796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45958.54816608796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45958.54816608796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45958.54816608796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45958.54816608796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45958.54816608796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45958.54816608796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45958.54816608796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45958.54816608796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45958.54816608796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45958.54816608796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45958.54816608796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45958.54816608796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45958.54816608796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45958.54816608796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45958.54816608796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45958.54816608796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45958.54816608796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45958.54816608796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45958.54816608796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45958.54816608796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45958.54816608796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45958.54816608796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45958.54816608796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45958.54816608796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45958.54816608796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45958.54816608796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45958.54816608796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45958.54816608796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45958.54816608796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45958.54816608796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45958.54816608796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45958.54816608796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45958.54816608796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45958.54816608796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45958.54816608796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45958.54816608796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45958.54816608796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45958.54816608796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45958.54816608796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45958.54816608796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45958.54816608796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45958.54816608796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45958.54816608796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45958.54816608796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45958.54816608796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45958.54816608796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45958.54816608796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45958.54816608796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45958.54816608796</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45958.54816608796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45958.54816608796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45958.54816608796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45958.54816608796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45958.54816608796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45958.54816608796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45958.54816608796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45958.54816608796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45958.54816608796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45958.54816608796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45958.54816608796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45958.54816608796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45958.54816608796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45958.54816608796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45958.54816608796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45958.54816608796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45958.54816608796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45958.54816608796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45958.54816608796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45958.54816608796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45958.54816608796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45958.54816608796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45958.54816608796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45958.54816608796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45958.54816608796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45958.54816608796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45958.54816608796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45958.54816608796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45958.54816608796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45958.54816608796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45958.54816608796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45958.54816608796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45958.54816608796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45958.54816608796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45958.54816608796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45958.54816608796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45958.54816608796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45958.54816608796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45958.54816608796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45958.54816608796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45958.54816608796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45958.54816608796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45958.54816608796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45958.54816608796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45958.54816608796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45958.54816608796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45958.54816608796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45958.54816608796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45958.54816608796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45958.54816608796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45958.54816608796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45958.54816608796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45958.54816608796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45958.54816608796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45958.54816608796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45958.54816608796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45958.54816608796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45958.54816608796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45958.54816608796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45958.54816608796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45958.54816608796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45958.54816608796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45958.54816608796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45958.54816608796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45958.54816608796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45958.54816608796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45958.54816608796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45958.54816608796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45958.54816608796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45958.54816608796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45958.54816608796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45958.54816608796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45958.54816608796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45958.54816608796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45958.54816608796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45958.54816608796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45958.54816608796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45958.54816608796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45958.54816608796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45958.54816608796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45958.54816608796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45958.54816608796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45958.54816608796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45958.54816608796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45958.54816608796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45958.54816608796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45958.54816608796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45958.54816608796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45958.54816608796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45958.54816608796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45958.54816608796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45958.54816608796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45958.54816608796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45958.54816608796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45958.54816608796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45958.54816608796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45958.54816608796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45958.54816608796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45958.54816608796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45958.54816608796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45958.54816608796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45958.54816608796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45958.54816608796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45958.54816608796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45958.54816608796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45958.54816608796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45958.54816608796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45958.54816608796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45958.54816608796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45958.54816608796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45958.54816608796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45958.54816608796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45958.54816608796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45958.54816608796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45958.54816608796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45958.54816608796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45958.54816608796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45958.54816608796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45958.54816608796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45958.54816608796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45958.54816608796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45958.54816608796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45958.54816608796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45958.54816608796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45958.54816608796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45958.54816608796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45958.54816608796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45958.54816608796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45958.54816608796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45958.54816608796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45958.54816608796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45958.54816608796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45958.54816608796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45958.54816608796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45958.54816608796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45958.54816608796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45958.54816608796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45958.54816608796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45958.54816608796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45958.54816608796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45958.54816608796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45958.54816608796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45958.54816608796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45958.54816608796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45958.54816608796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45958.54816608796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45958.54816608796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45958.54816608796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45958.54816608796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45958.54816608796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45958.54816608796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45958.54816608796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45958.54816608796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45958.54816608796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45958.54816608796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45958.54816608796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45958.54816608796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45958.54816608796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45958.54816608796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45958.54816608796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45958.54816608796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45958.54816608796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45958.54816608796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45958.54816608796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45958.54816608796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45958.54816608796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45958.54816608796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45958.54816608796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45958.54816608796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45958.54816608796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45958.54816608796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45958.54816608796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45958.54816608796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45958.54816608796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45958.54816608796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45958.54816608796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45958.54816608796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45958.54816608796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45958.54816608796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45958.54816608796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45958.54816608796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45958.54816608796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45958.54816608796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45958.54816608796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45958.54816608796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45958.54816608796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45958.54816608796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45958.54816608796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45958.54816608796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45958.54816608796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45958.54816608796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45958.54816608796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45958.54816608796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45958.54816608796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45958.54816608796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45958.54816608796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45958.54816608796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45958.54816608796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45958.54816608796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45958.54816608796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45958.54816608796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45958.54816608796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45958.54816608796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45958.54816608796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45958.54816608796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45958.54816608796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45958.54816608796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45958.54816608796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45958.54816608796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45958.54816608796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45958.54816608796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45958.54816608796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45958.54816608796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45958.54816608796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45958.54816608796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45958.54816608796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45958.54816608796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45958.54816608796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45958.54816608796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45958.54816608796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45958.54816608796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45958.54816608796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45958.54816608796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45958.54816608796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45958.54816608796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45958.54816608796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45958.54816608796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45958.54816608796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45958.54816608796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45958.54816608796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45958.54816608796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45958.54816608796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45958.54816608796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45958.54816608796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45958.54816608796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45958.54816608796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45958.54816608796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45958.54816608796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45958.54816608796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45958.54816608796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45958.54816608796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45958.54816608796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45958.54816608796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45958.54816608796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45958.54816608796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45958.54816608796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45958.54816608796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45958.54816608796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45958.54816608796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45958.54816608796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45958.54816608796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45958.54816608796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45958.54816608796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45958.54816608796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45958.54816608796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45958.54816608796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45958.54816608796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45958.54816608796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45958.54816608796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45958.54816608796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45958.54816608796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45958.54816608796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45958.54816608796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45958.54816608796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45958.54816608796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45958.54816608796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45958.54816608796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45958.54816608796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45958.54816608796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45958.54816608796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45958.54816608796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45958.54816608796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45958.54816608796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45958.54816608796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45958.54816608796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45958.54816608796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45958.54816608796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45958.54816608796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45958.54816608796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45958.54816608796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45958.54816608796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45958.54816608796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45958.54816608796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45958.54816608796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45958.54816608796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45958.54816608796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45958.54816608796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45958.54816608796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45958.54816608796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45958.54816608796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45958.54816608796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45958.54816608796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45958.54816608796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45958.54816608796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45958.54816608796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45958.54816608796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45958.54816608796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45958.54816608796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45958.54816608796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45958.54816608796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45958.54816608796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45958.54816608796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45958.54816608796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45958.54816608796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45958.54816608796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45958.54816608796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45958.54816608796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45958.54816608796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45958.54816608796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45958.54816608796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45958.54816608796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45958.54816608796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45958.54816608796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45958.54816608796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45958.54816608796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45958.54816608796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45958.54816608796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45958.54816608796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45958.54816608796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45958.54816608796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45958.54816608796</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45958.54816608796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45958.54816608796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45958.54816608796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45958.54816608796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45958.54816608796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45958.54816608796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45958.54816608796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45958.54816608796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45958.54816608796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45958.54816608796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45958.54816608796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45958.54816608796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45958.54816608796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45958.54816608796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45958.54816608796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45958.54816608796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45958.54816608796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45958.54816608796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45958.54816608796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45958.54816608796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45958.54816608796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45958.54816608796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45958.54816608796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45958.54816608796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45958.54816608796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45958.54816608796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45958.54816608796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45958.54816608796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45958.54816608796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45958.54816608796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45958.54816608796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45958.54816608796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45958.54816608796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45958.54816608796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45958.54816608796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45958.54816608796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45958.54816608796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45958.54816608796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45958.54816608796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45958.54816608796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45958.54816608796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45958.54816608796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45958.54816608796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45958.54816608796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45958.54816608796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45958.54816608796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45958.54816608796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45958.54816608796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45958.54816608796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45958.54816608796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45958.54816608796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45958.54816608796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45958.54816608796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45958.54816608796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45958.54816608796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45958.54816608796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45958.54816608796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45958.54816608796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45958.54816608796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45958.54816608796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45958.54816608796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45958.54816608796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45958.54816608796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45958.54816608796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45958.54816608796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45958.54816608796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45958.54816608796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45958.54816608796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45958.54816608796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45958.54816608796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45958.54816608796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45958.54816608796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45958.54816608796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45958.54816608796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45958.54816608796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45958.54816608796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45958.54816608796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45958.54816608796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45958.54816608796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45958.54816608796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45958.54816608796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45958.54816608796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45958.54816608796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45958.54816608796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45958.54816608796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45958.54816608796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45958.54816608796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45958.54816608796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45958.54816608796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45958.54816608796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45958.54816608796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45958.54816608796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45958.54816608796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45958.54816608796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45958.54816608796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45958.54816608796</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2025-10-28T10:09:42Z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