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21" documentId="120_S{2AC9BD13-BADA-5192-A53E-5A8FF88502F6}" xr6:coauthVersionLast="47" xr6:coauthVersionMax="47" xr10:uidLastSave="{0804EA6E-F8A6-4959-AB07-1AE640F40DF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<sst xmlns="http://schemas.openxmlformats.org/spreadsheetml/2006/main" count="180281" uniqueCount="39125">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</sst>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5" totalsRowShown="0" headerRowDxfId="48" dataDxfId="47" headerRowBorderDxfId="45" tableBorderDxfId="46" totalsRowBorderDxfId="44">
  <autoFilter ref="A1:L5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316.59112013888807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45979.539546064814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45979.539546064814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45979.539546064814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45979.539546064814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45979.539546064814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45979.539546064814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45979.539546064814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45979.539546064814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45979.539546064814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45979.539546064814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45979.539546064814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45979.539546064814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45979.539546064814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45979.539546064814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45979.539546064814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45979.539546064814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45979.539546064814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45979.539546064814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45979.539546064814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45979.539546064814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45979.539546064814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45979.539546064814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45979.539546064814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45979.539546064814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45979.539546064814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45979.539546064814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45979.539546064814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45979.539546064814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45979.539546064814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45979.539546064814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45979.539546064814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45979.539546064814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45979.539546064814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45979.539546064814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45979.539546064814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45979.539546064814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45979.539546064814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45979.539546064814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45979.539546064814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45979.539546064814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45979.539546064814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45979.539546064814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45979.539546064814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45979.539546064814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45979.539546064814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45979.539546064814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45979.539546064814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45979.539546064814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45979.539546064814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45979.539546064814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45979.539546064814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45979.539546064814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45979.539546064814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45979.539546064814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45979.539546064814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45979.539546064814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45979.539546064814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45979.539546064814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45979.539546064814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45979.539546064814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45979.539546064814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45979.539546064814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45979.539546064814</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154.53970810185274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45979.539546064814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45979.539546064814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45979.539546064814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45979.539546064814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45979.539546064814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45979.539546064814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45979.539546064814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45979.539546064814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45979.539546064814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45979.539546064814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45979.539546064814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45979.539546064814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45979.539546064814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45979.539546064814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45979.539546064814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45979.539546064814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45979.539546064814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45979.539546064814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45979.539546064814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45979.539546064814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45979.539546064814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45979.539546064814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45979.539546064814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45979.539546064814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45979.539546064814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45979.539546064814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45979.539546064814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45979.539546064814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45979.539546064814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45979.539546064814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45979.539546064814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45979.539546064814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45979.539546064814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45979.539546064814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45979.539546064814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45979.539546064814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45979.539546064814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45979.539546064814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45979.539546064814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45979.539546064814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45979.539546064814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45979.539546064814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45979.539546064814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45979.539546064814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45979.539546064814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45979.539546064814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45979.539546064814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45979.539546064814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45979.539546064814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45979.539546064814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45979.539546064814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45979.539546064814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45979.539546064814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45979.539546064814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45979.539546064814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45979.539546064814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45979.539546064814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45979.539546064814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45979.539546064814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45979.539546064814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45979.539546064814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45979.539546064814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45979.539546064814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45979.539546064814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45979.539546064814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45979.539546064814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45979.539546064814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45979.539546064814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45979.539546064814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45979.539546064814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45979.539546064814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45979.539546064814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45979.539546064814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45979.539546064814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45979.539546064814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45979.539546064814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45979.539546064814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45979.539546064814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45979.539546064814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45979.539546064814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45979.539546064814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45979.539546064814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45979.539546064814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45979.539546064814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45979.539546064814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45979.539546064814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45979.539546064814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45979.539546064814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45979.539546064814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45979.539546064814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45979.539546064814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45979.539546064814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45979.539546064814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45979.539546064814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45979.539546064814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45979.539546064814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45979.539546064814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45979.539546064814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45979.539546064814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45979.539546064814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45979.539546064814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45979.539546064814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45979.539546064814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45979.539546064814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45979.539546064814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45979.539546064814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45979.539546064814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45979.539546064814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45979.539546064814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45979.539546064814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45979.539546064814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45979.539546064814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45979.539546064814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45979.539546064814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45979.539546064814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45979.539546064814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45979.539546064814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45979.539546064814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45979.539546064814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45979.539546064814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45979.539546064814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45979.539546064814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45979.539546064814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45979.539546064814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45979.539546064814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45979.539546064814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45979.539546064814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45979.539546064814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45979.539546064814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45979.539546064814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45979.539546064814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45979.539546064814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45979.539546064814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45979.539546064814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45979.539546064814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45979.539546064814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45979.539546064814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45979.539546064814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45979.539546064814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45979.539546064814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45979.539546064814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45979.539546064814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45979.539546064814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45979.539546064814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45979.539546064814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45979.539546064814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45979.539546064814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45979.539546064814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45979.539546064814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45979.539546064814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45979.539546064814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45979.539546064814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45979.539546064814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45979.539546064814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45979.539546064814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45979.539546064814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45979.539546064814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45979.539546064814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45979.539546064814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45979.539546064814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45979.539546064814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45979.539546064814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45979.539546064814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45979.539546064814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45979.539546064814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45979.539546064814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45979.539546064814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45979.539546064814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45979.539546064814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45979.539546064814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45979.539546064814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45979.539546064814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45979.539546064814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45979.539546064814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45979.539546064814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45979.539546064814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45979.539546064814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45979.539546064814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45979.539546064814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45979.539546064814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45979.539546064814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45979.539546064814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45979.539546064814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45979.539546064814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45979.539546064814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45979.539546064814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45979.539546064814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45979.539546064814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45979.539546064814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45979.539546064814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45979.539546064814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45979.539546064814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45979.539546064814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45979.539546064814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45979.539546064814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45979.539546064814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D11" sqref="D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18" t="s">
        <v>25415</v>
      </c>
      <c r="E2" s="18" t="s">
        <v>39106</v>
      </c>
      <c r="F2" s="20">
        <v>45979.480543981481</v>
      </c>
      <c r="G2" s="21">
        <f t="shared" ref="G2:G5" ca="1" si="0">IFERROR(NOW()-F2,"-")</f>
        <v>5.9002083333325572E-2</v>
      </c>
      <c r="H2" s="22">
        <v>45979.457557870373</v>
      </c>
      <c r="I2" s="19" t="str">
        <f>IFERROR(VLOOKUP(D2,DB!A:F,6,0),"")</f>
        <v>SCECO</v>
      </c>
      <c r="J2" s="18" t="str">
        <f>IFERROR(VLOOKUP(D2,DB!A:G,7,0),"")</f>
        <v>Dead</v>
      </c>
      <c r="K2" s="45" t="s">
        <v>39107</v>
      </c>
      <c r="L2" s="23" t="str">
        <f>IFERROR(VLOOKUP(D2,DB!A:I,9,0),"")</f>
        <v>Latis</v>
      </c>
    </row>
    <row r="3" spans="1:13" ht="15" customHeight="1">
      <c r="A3" s="19" t="s">
        <v>39108</v>
      </c>
      <c r="B3" s="61" t="str">
        <f>IFERROR(VLOOKUP(D3,DB!A:K,11,0),"")</f>
        <v>R3</v>
      </c>
      <c r="C3" s="18">
        <v>1</v>
      </c>
      <c r="D3" s="18" t="s">
        <v>25411</v>
      </c>
      <c r="E3" s="18" t="s">
        <v>39021</v>
      </c>
      <c r="F3" s="20">
        <v>45979.492060185185</v>
      </c>
      <c r="G3" s="21">
        <f t="shared" ca="1" si="0"/>
        <v>4.7485879629675765E-2</v>
      </c>
      <c r="H3" s="22">
        <v>45979.449953703705</v>
      </c>
      <c r="I3" s="19" t="str">
        <f>IFERROR(VLOOKUP(D3,DB!A:F,6,0),"")</f>
        <v>SCECO</v>
      </c>
      <c r="J3" s="18" t="str">
        <f>IFERROR(VLOOKUP(D3,DB!A:G,7,0),"")</f>
        <v>Vandalized</v>
      </c>
      <c r="K3" s="45" t="s">
        <v>39107</v>
      </c>
      <c r="L3" s="23" t="str">
        <f>IFERROR(VLOOKUP(D3,DB!A:I,9,0),"")</f>
        <v>Latis</v>
      </c>
    </row>
    <row r="4" spans="1:13" ht="15" customHeight="1">
      <c r="A4" s="19"/>
      <c r="B4" s="61" t="str">
        <f>IFERROR(VLOOKUP(D4,DB!A:K,11,0),"")</f>
        <v/>
      </c>
      <c r="C4" s="18"/>
      <c r="D4" s="61"/>
      <c r="E4" s="61"/>
      <c r="F4" s="20"/>
      <c r="G4" s="21">
        <f t="shared" ca="1" si="0"/>
        <v>45979.539546064814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45979.539546064814</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45979.539546064814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45979.539546064814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45979.539546064814</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45979.539546064814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45979.539546180553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45979.539546180553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45979.539546180553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45979.539546180553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45979.539546180553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45979.539546180553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45979.539546180553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45979.539546180553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45979.539546180553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45979.539546180553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45979.539546180553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45979.539546180553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45979.539546180553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45979.539546180553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45979.539546180553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45979.539546180553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45979.539546180553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45979.539546180553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45979.539546180553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45979.539546180553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45979.539546180553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45979.539546180553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45979.539546180553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45979.539546180553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45979.539546180553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45979.539546180553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45979.539546180553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45979.539546180553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45979.539546180553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45979.539546180553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45979.539546180553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45979.539546180553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45979.539546180553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45979.539546180553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45979.539546180553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45979.539546180553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45979.539546180553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45979.539546180553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45979.539546180553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45979.539546180553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45979.539546180553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45979.539546180553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45979.539546180553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45979.539546180553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45979.539546180553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45979.539546180553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45979.539546180553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45979.539546180553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45979.539546180553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45979.539546180553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45979.539546180553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45979.539546180553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45979.539546180553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45979.539546180553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45979.539546180553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45979.539546180553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45979.539546180553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45979.539546180553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45979.539546180553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45979.539546180553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45979.539546180553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45979.539546180553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45979.539546180553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45979.539546180553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45979.539546180553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45979.539546180553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45979.539546180553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45979.539546180553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45979.539546180553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45979.539546180553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45979.539546180553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45979.539546180553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45979.539546180553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45979.539546180553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45979.539546180553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45979.539546180553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45979.539546180553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45979.539546180553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45979.539546180553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45979.539546180553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45979.539546180553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45979.539546180553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45979.539546180553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45979.539546180553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45979.539546180553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45979.539546180553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45979.539546180553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45979.539546180553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45979.539546180553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45979.539546180553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45979.539546180553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45979.539546180553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45979.539546180553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45979.539546180553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45979.539546180553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45979.539546180553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45979.539546180553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45979.539546180553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45979.539546180553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45979.539546180553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45979.539546180553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45979.539546180553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45979.539546180553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45979.539546180553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45979.539546180553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45979.539546180553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45979.539546180553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45979.539546180553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45979.539546180553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45979.539546180553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45979.539546180553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45979.539546180553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45979.539546180553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45979.539546180553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45979.539546180553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45979.539546180553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45979.539546180553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45979.539546180553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45979.539546180553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45979.539546180553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45979.539546180553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45979.539546180553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45979.539546180553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45979.539546180553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45979.539546180553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45979.539546180553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45979.539546180553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45979.539546180553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45979.539546180553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45979.539546180553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45979.539546180553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45979.539546180553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45979.539546180553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45979.539546180553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45979.539546180553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45979.539546180553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45979.539546180553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45979.539546180553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45979.539546180553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45979.539546180553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45979.539546180553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45979.539546180553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45979.539546180553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45979.539546180553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45979.539546180553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45979.539546180553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45979.539546180553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45979.539546180553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45979.539546180553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45979.539546180553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45979.539546180553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45979.539546180553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45979.539546180553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45979.539546180553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45979.539546180553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45979.539546180553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45979.539546180553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45979.539546180553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45979.539546180553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45979.539546180553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45979.539546180553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45979.539546180553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45979.539546180553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45979.539546180553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45979.539546180553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45979.539546180553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45979.539546180553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45979.539546180553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45979.539546180553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45979.539546180553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45979.539546180553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45979.539546180553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45979.539546180553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45979.539546180553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45979.539546180553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45979.539546180553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45979.539546180553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45979.539546180553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45979.539546180553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45979.539546180553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45979.539546180553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45979.539546180553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45979.539546180553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45979.539546180553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45979.539546180553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45979.539546180553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45979.539546180553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45979.539546180553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45979.539546180553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45979.539546180553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45979.539546180553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45979.539546180553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45979.539546180553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45979.539546180553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45979.539546180553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45979.539546180553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45979.539546180553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45979.539546180553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45979.539546180553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45979.539546180553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45979.539546180553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45979.539546180553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45979.539546180553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45979.539546180553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45979.539546180553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45979.539546180553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45979.539546180553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45979.539546180553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45979.539546180553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45979.539546180553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45979.539546180553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45979.539546180553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45979.539546180553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45979.539546180553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45979.539546180553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45979.539546180553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45979.539546180553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45979.539546180553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45979.539546180553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45979.539546180553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45979.539546180553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45979.539546180553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45979.539546180553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45979.539546180553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45979.539546180553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45979.539546180553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45979.539546180553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45979.539546180553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45979.539546180553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45979.539546180553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45979.539546180553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45979.539546180553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45979.539546180553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45979.539546180553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45979.539546180553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45979.539546180553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45979.539546180553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45979.539546180553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45979.539546180553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45979.539546180553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45979.539546180553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45979.539546180553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45979.539546180553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45979.539546180553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45979.539546180553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45979.539546180553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45979.539546180553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45979.539546180553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45979.539546180553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45979.539546180553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45979.539546180553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45979.539546180553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45979.539546180553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45979.539546180553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45979.539546180553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45979.539546180553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45979.539546180553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45979.539546180553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45979.539546180553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45979.539546180553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45979.539546180553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45979.539546180553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45979.539546180553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45979.539546180553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45979.539546180553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45979.539546180553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45979.539546180553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45979.539546180553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45979.539546180553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45979.539546180553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45979.539546180553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45979.539546180553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45979.539546180553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45979.539546180553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45979.539546180553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45979.539546180553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45979.539546180553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45979.539546180553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45979.539546180553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45979.539546180553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45979.539546180553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45979.539546180553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45979.539546180553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45979.539546180553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45979.539546180553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45979.539546180553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45979.539546180553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45979.539546180553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45979.539546180553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45979.539546180553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45979.539546180553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45979.539546180553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45979.539546180553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45979.539546180553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45979.539546180553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45979.539546180553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45979.539546180553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45979.539546180553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45979.539546180553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45979.539546180553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45979.539546180553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45979.539546180553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45979.539546180553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45979.539546180553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45979.539546180553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45979.539546180553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45979.539546180553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45979.539546180553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45979.539546180553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45979.539546180553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45979.539546180553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45979.539546180553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45979.539546180553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45979.539546180553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45979.539546180553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45979.539546180553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45979.539546180553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45979.539546180553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45979.539546180553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45979.539546180553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45979.539546180553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45979.539546180553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45979.539546180553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45979.539546180553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45979.539546180553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45979.539546180553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45979.539546180553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45979.539546180553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45979.539546180553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45979.539546180553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45979.539546180553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45979.539546180553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45979.539546180553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45979.539546180553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45979.539546180553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45979.539546180553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45979.539546180553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45979.539546180553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45979.539546180553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45979.539546180553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45979.539546180553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45979.539546180553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45979.539546180553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45979.539546180553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45979.539546180553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45979.539546180553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45979.539546180553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45979.539546180553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45979.539546180553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45979.539546180553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45979.539546180553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45979.539546180553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45979.539546180553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45979.539546180553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45979.539546180553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45979.539546180553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45979.539546180553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45979.539546180553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45979.539546180553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45979.539546180553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45979.539546180553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45979.539546180553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45979.539546180553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45979.539546180553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45979.539546180553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45979.539546180553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45979.539546180553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45979.539546180553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45979.539546180553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45979.539546180553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45979.539546180553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45979.539546180553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45979.539546180553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45979.539546180553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45979.539546180553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45979.539546180553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45979.539546180553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45979.539546180553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45979.539546180553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45979.539546180553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45979.539546180553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45979.539546180553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45979.539546180553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45979.539546180553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45979.539546180553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45979.539546180553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45979.539546180553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45979.539546180553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45979.539546180553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45979.539546180553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45979.539546180553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45979.539546180553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45979.539546180553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45979.539546180553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45979.539546180553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45979.539546180553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45979.539546180553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45979.539546180553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45979.539546180553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45979.539546180553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45979.539546180553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45979.539546180553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45979.539546180553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45979.539546180553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45979.539546180553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45979.539546180553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45979.539546180553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45979.539546180553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45979.539546180553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45979.539546180553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45979.539546180553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45979.539546180553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45979.539546180553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45979.539546180553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45979.539546180553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45979.539546180553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45979.539546180553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45979.539546180553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45979.539546180553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45979.539546180553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45979.539546180553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45979.539546180553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45979.539546180553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45979.539546180553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45979.539546180553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45979.539546180553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45979.539546180553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45979.539546180553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45979.539546180553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45979.539546180553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45979.539546180553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45979.539546180553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45979.539546180553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45979.539546180553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45979.539546180553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45979.539546180553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45979.539546180553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45979.539546180553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45979.539546180553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45979.539546180553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45979.539546180553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45979.539546180553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45979.539546180553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45979.539546180553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45979.539546180553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45979.539546180553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45979.539546180553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45979.539546180553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45979.539546180553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45979.539546180553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45979.539546180553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45979.539546180553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45979.539546180553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45979.539546180553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45979.539546180553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45979.539546180553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45979.539546180553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45979.539546180553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45979.539546180553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45979.539546180553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45979.539546180553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45979.539546180553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45979.539546180553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45979.539546180553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45979.539546180553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45979.539546180553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45979.539546180553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45979.539546180553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45979.539546180553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45979.539546180553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45979.539546180553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45979.539546180553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45979.539546180553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45979.539546180553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45979.539546180553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45979.539546180553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45979.539546180553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45979.539546180553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45979.539546180553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45979.539546180553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45979.539546180553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45979.539546180553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45979.539546180553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45979.539546180553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45979.539546180553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45979.539546180553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45979.539546180553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45979.539546180553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45979.539546180553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45979.539546180553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45979.539546180553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45979.539546180553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45979.539546180553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45979.539546180553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45979.539546180553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45979.539546180553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45979.539546180553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45979.539546180553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45979.539546180553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45979.539546180553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45979.539546180553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45979.539546180553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45979.539546180553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45979.539546180553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45979.539546180553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45979.539546180553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45979.539546180553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45979.539546180553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45979.539546180553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45979.539546180553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45979.539546180553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45979.539546180553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45979.539546180553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45979.539546180553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45979.539546180553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45979.539546180553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45979.539546180553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45979.539546180553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45979.539546180553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45979.539546180553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45979.539546180553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45979.539546180553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45979.539546180553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45979.539546180553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45979.539546180553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45979.539546180553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45979.539546180553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45979.539546180553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45979.539546180553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45979.539546180553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45979.539546180553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45979.539546180553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45979.539546180553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45979.539546180553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45979.539546180553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45979.539546180553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45979.539546180553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45979.539546180553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45979.539546180553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45979.539546180553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45979.539546180553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45979.539546180553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45979.539546180553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45979.539546180553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45979.539546180553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45979.539546180553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45979.539546180553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45979.539546180553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45979.539546180553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45979.539546180553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45979.539546180553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45979.539546180553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45979.539546180553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45979.539546180553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45979.539546180553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45979.539546180553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45979.539546180553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45979.539546180553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45979.539546180553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45979.539546180553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45979.539546180553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45979.539546180553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45979.539546180553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45979.539546180553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45979.539546180553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45979.539546180553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45979.539546180553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45979.539546180553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45979.539546180553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45979.539546180553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45979.539546180553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45979.539546180553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45979.539546180553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45979.539546180553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45979.539546180553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45979.539546180553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45979.539546180553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45979.539546180553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45979.539546180553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45979.539546180553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45979.539546180553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45979.539546180553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45979.539546180553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45979.539546180553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45979.539546180553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45979.539546180553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45979.539546180553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45979.539546180553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45979.539546180553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45979.539546180553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45979.539546180553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45979.539546180553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45979.539546180553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45979.539546180553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45979.539546180553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45979.539546180553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45979.539546180553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45979.539546180553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45979.539546180553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45979.539546180553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45979.539546180553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45979.539546180553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45979.539546180553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45979.539546180553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45979.539546180553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45979.539546180553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45979.539546180553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45979.539546180553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45979.539546180553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45979.539546180553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45979.539546180553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45979.539546180553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45979.539546180553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45979.539546180553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45979.539546180553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45979.539546180553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45979.539546180553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45979.539546180553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45979.539546180553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45979.539546180553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45979.539546180553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45979.539546180553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45979.539546180553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45979.539546180553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45979.539546180553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45979.539546180553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45979.539546180553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45979.539546180553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45979.539546180553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45979.539546180553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45979.539546180553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45979.539546180553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45979.539546180553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45979.539546180553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45979.539546180553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45979.539546180553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45979.539546180553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45979.539546180553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45979.539546180553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45979.539546180553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45979.539546180553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45979.539546180553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45979.539546180553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45979.539546180553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45979.539546180553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45979.539546180553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45979.539546180553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45979.539546180553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45979.539546180553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45979.539546180553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45979.539546180553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45979.539546180553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45979.539546180553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45979.539546180553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45979.539546180553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45979.539546180553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45979.539546180553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45979.539546180553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45979.539546180553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45979.539546180553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45979.539546180553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45979.539546180553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45979.539546180553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45979.539546180553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45979.539546180553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45979.539546180553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45979.539546180553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45979.539546180553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45979.539546180553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45979.539546180553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45979.539546180553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45979.539546180553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45979.539546180553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45979.539546180553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45979.539546180553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45979.539546180553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45979.539546180553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45979.539546180553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45979.539546180553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45979.539546180553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45979.539546180553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45979.539546180553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45979.539546180553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45979.539546180553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45979.539546180553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45979.539546180553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45979.539546180553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45979.539546180553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45979.539546180553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45979.539546180553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45979.539546180553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45979.539546180553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45979.539546180553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45979.539546180553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45979.539546180553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45979.539546180553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45979.539546180553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45979.539546180553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45979.539546180553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45979.539546180553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45979.539546180553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45979.539546180553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45979.539546180553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45979.539546180553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45979.539546180553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45979.539546180553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45979.539546180553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45979.539546180553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45979.539546180553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45979.539546180553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45979.539546180553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45979.539546180553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45979.539546180553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45979.539546180553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45979.539546180553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45979.539546180553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45979.539546180553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45979.539546180553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45979.539546180553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45979.539546180553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45979.539546180553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45979.539546180553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45979.539546180553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45979.539546180553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45979.539546180553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45979.539546180553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45979.539546180553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45979.539546180553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45979.539546180553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45979.539546180553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45979.539546180553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45979.539546180553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45979.539546180553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45979.539546180553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45979.539546180553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45979.539546180553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45979.539546180553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45979.539546180553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45979.539546180553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45979.539546180553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45979.539546180553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45979.539546180553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45979.539546180553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45979.539546180553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45979.539546180553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45979.539546180553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45979.539546180553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45979.539546180553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45979.539546180553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45979.539546180553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45979.539546180553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45979.539546180553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45979.539546180553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45979.539546180553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45979.539546180553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45979.539546180553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45979.539546180553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45979.539546180553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45979.539546180553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45979.539546180553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45979.539546180553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45979.539546180553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45979.539546180553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45979.539546180553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45979.539546180553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45979.539546180553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45979.539546180553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45979.539546180553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45979.539546180553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45979.539546180553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45979.539546180553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45979.539546180553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45979.539546180553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45979.539546180553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45979.539546180553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45979.539546180553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45979.539546180553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45979.539546180553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45979.539546180553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45979.539546180553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45979.539546180553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45979.539546180553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45979.539546180553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45979.539546180553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45979.539546180553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45979.539546180553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45979.539546180553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45979.539546180553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45979.539546180553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45979.539546180553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45979.539546180553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45979.539546180553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45979.539546180553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45979.539546180553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45979.539546180553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45979.539546180553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45979.539546180553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45979.539546180553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45979.539546180553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45979.539546180553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45979.539546180553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45979.539546180553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45979.539546180553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45979.539546180553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45979.539546180553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45979.539546180553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45979.539546180553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45979.539546180553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45979.539546180553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45979.539546180553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45979.539546180553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45979.539546180553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45979.539546180553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45979.539546180553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45979.539546180553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45979.539546180553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45979.539546180553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45979.539546180553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45979.539546180553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45979.539546180553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45979.539546180553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45979.539546180553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45979.539546180553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45979.539546180553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45979.539546180553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45979.539546180553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45979.539546180553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45979.539546180553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45979.539546180553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45979.539546180553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45979.539546180553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45979.539546180553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45979.539546180553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45979.539546180553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45979.539546180553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45979.539546180553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45979.539546180553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45979.539546180553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45979.539546180553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45979.539546180553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45979.539546180553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45979.539546180553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45979.539546180553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45979.539546180553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45979.539546180553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45979.539546180553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45979.539546180553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45979.539546180553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45979.539546180553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45979.539546180553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45979.539546180553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45979.539546180553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45979.539546180553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45979.539546180553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45979.539546180553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45979.539546180553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45979.539546180553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45979.539546180553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45979.539546180553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45979.539546180553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45979.539546180553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45979.539546180553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45979.539546180553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45979.539546180553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45979.539546180553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45979.539546180553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45979.539546180553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45979.539546180553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45979.539546180553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45979.539546180553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45979.539546180553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45979.539546180553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45979.539546180553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45979.539546180553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45979.539546180553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45979.539546180553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45979.539546180553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45979.539546180553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45979.539546180553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45979.539546180553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45979.539546180553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45979.539546180553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45979.539546180553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45979.539546180553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45979.539546180553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45979.539546180553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45979.539546180553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45979.539546180553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45979.539546180553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45979.539546180553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45979.539546180553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45979.539546180553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45979.539546180553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45979.539546180553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45979.539546180553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45979.539546180553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45979.539546180553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45979.539546180553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45979.539546180553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45979.539546180553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45979.539546180553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45979.539546180553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45979.539546180553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45979.539546180553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45979.539546180553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45979.539546180553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45979.539546180553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45979.539546180553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45979.539546180553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45979.539546180553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45979.539546180553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45979.539546180553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45979.539546180553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45979.539546180553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45979.539546180553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45979.539546180553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45979.539546180553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45979.539546180553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45979.539546180553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45979.539546180553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45979.539546180553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45979.539546180553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45979.539546180553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45979.539546180553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45979.539546180553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45979.539546180553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45979.539546180553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45979.539546180553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45979.539546180553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45979.539546180553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45979.539546180553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45979.539546180553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45979.539546180553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45979.539546180553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45979.539546180553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45979.539546180553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45979.539546180553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45979.539546180553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45979.539546180553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45979.539546180553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45979.539546180553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45979.539546180553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45979.539546180553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45979.539546180553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45979.539546180553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45979.539546180553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45979.539546180553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45979.539546180553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45979.539546180553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45979.539546180553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45979.539546180553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45979.539546180553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45979.539546180553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45979.539546180553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45979.539546180553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45979.539546180553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45979.539546180553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45979.539546180553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45979.539546180553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45979.539546180553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45979.539546180553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45979.539546180553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45979.539546180553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45979.539546180553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45979.539546180553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45979.539546180553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45979.539546180553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45979.539546180553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45979.539546180553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45979.539546180553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45979.539546180553</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5"/>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276.05882847221801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29415</v>
      </c>
      <c r="E3" s="94" t="s">
        <v>39021</v>
      </c>
      <c r="F3" s="95">
        <v>45979.496296296296</v>
      </c>
      <c r="G3" s="96">
        <f ca="1">IFERROR(NOW()-F3,"")</f>
        <v>4.3249768517853227E-2</v>
      </c>
      <c r="H3" s="95">
        <v>45979.488391203704</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45979.539546064814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45979.539546064814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45979.539546064814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45979.539546064814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45979.539546064814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45979.539546064814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45979.539546064814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45979.539546064814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0">IFERROR(NOW()-F12,"")</f>
        <v>45979.539546064814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45979.539546064814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45979.539546064814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45979.539546064814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45979.539546064814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45979.539546064814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45979.539546064814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45979.539546064814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45979.539546064814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45979.539546064814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45979.539546064814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45979.539546064814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45979.539546064814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45979.539546064814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45979.539546064814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45979.539546064814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45979.539546064814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45979.539546064814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45979.539546064814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45979.539546064814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45979.539546064814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45979.539546064814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45979.539546064814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45979.539546064814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45979.539546064814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45979.539546064814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45979.539546064814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45979.539546064814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45979.539546064814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45979.539546064814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45979.539546064814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45979.539546064814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45979.539546064814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45979.539546064814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45979.539546064814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45979.539546064814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45979.539546064814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45979.539546064814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45979.539546064814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45979.539546064814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45979.539546064814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45979.539546064814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45979.539546064814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45979.539546064814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45979.539546064814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45979.539546064814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45979.539546064814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45979.539546064814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45979.539546064814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45979.539546064814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45979.539546064814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45979.539546064814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45979.539546064814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45979.539546064814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45979.539546064814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45979.539546064814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45979.539546064814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45979.539546064814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45979.539546064814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45979.539546064814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45979.539546064814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45979.539546064814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45979.539546064814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45979.539546064814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1">IFERROR(NOW()-F76,"")</f>
        <v>45979.539546064814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45979.539546064814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45979.539546064814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45979.539546064814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45979.539546064814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45979.539546064814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45979.539546064814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45979.539546064814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45979.539546064814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45979.539546064814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45979.539546064814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45979.539546064814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45979.539546064814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45979.539546064814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45979.539546064814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45979.539546064814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45979.539546064814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45979.539546064814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45979.539546064814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45979.539546064814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45979.539546064814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45979.539546064814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45979.539546064814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45979.539546064814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45979.539546064814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45979.539546064814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45979.539546064814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45979.539546064814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45979.539546064814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45979.539546064814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45979.539546064814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45979.539546064814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45979.539546064814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45979.539546064814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45979.539546064814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45979.539546064814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45979.539546064814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45979.539546064814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45979.539546064814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45979.539546064814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45979.539546064814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45979.539546064814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45979.539546064814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45979.539546064814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45979.539546064814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45979.539546064814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45979.539546064814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45979.539546064814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45979.539546064814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45979.539546064814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45979.539546064814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45979.539546064814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45979.539546064814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45979.539546064814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45979.539546064814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45979.539546064814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45979.539546064814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45979.539546064814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45979.539546064814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45979.539546064814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45979.539546064814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45979.539546064814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45979.539546064814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45979.539546064814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2">IFERROR(NOW()-F140,"")</f>
        <v>45979.539546064814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45979.539546064814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45979.539546064814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45979.539546064814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45979.539546064814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45979.539546064814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45979.539546064814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45979.539546064814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45979.539546064814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45979.539546064814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45979.539546064814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45979.539546064814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45979.539546064814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45979.539546064814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45979.539546064814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45979.539546064814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45979.539546064814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45979.539546064814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45979.539546064814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45979.539546064814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45979.539546064814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45979.539546064814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45979.539546064814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45979.539546064814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45979.539546064814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45979.539546064814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45979.539546064814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45979.539546064814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45979.539546064814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45979.539546064814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45979.539546064814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45979.539546064814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45979.539546064814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45979.539546064814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45979.539546064814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45979.539546064814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45979.539546064814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45979.539546064814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45979.539546064814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45979.539546064814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45979.539546064814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45979.539546064814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45979.539546064814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45979.539546064814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45979.539546064814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45979.539546064814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45979.539546064814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45979.539546064814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45979.539546064814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45979.539546064814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45979.539546064814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45979.539546064814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45979.539546064814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45979.539546064814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45979.539546064814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45979.539546064814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45979.539546064814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45979.539546064814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45979.539546064814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45979.539546064814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45979.539546064814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45979.539546064814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45979.539546064814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45979.539546064814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3">IFERROR(NOW()-F204,"")</f>
        <v>45979.539546064814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45979.539546064814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45979.539546064814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45979.539546064814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45979.539546064814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45979.539546064814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45979.539546064814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45979.539546064814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45979.539546064814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45979.539546064814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45979.539546064814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45979.539546064814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45979.539546064814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45979.539546064814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45979.539546064814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45979.539546064814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45979.539546064814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45979.539546064814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45979.539546064814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45979.539546064814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45979.539546064814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45979.539546064814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45979.539546064814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45979.539546064814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45979.539546064814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45979.539546064814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45979.539546064814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45979.539546064814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45979.539546064814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45979.539546064814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45979.539546064814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45979.539546064814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45979.539546064814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45979.539546064814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45979.539546064814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45979.539546064814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45979.539546064814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45979.539546064814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45979.539546064814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45979.539546064814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45979.539546064814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45979.539546064814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45979.539546064814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45979.539546064814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45979.539546064814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45979.539546064814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45979.539546064814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45979.539546064814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45979.539546064814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45979.539546064814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45979.539546064814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45979.539546064814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45979.539546064814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45979.539546064814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45979.539546064814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45979.539546064814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45979.539546064814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45979.539546064814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45979.539546064814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45979.539546064814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45979.539546064814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45979.539546064814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45979.539546064814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45979.539546064814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4">IFERROR(NOW()-F268,"")</f>
        <v>45979.539546064814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45979.539546064814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45979.539546064814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45979.539546064814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45979.539546064814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45979.539546064814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45979.539546064814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45979.539546064814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45979.539546064814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45979.539546064814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45979.539546064814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45979.539546064814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45979.539546064814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45979.539546064814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45979.539546064814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45979.539546064814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45979.539546064814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45979.539546064814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45979.539546064814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45979.539546064814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45979.539546064814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45979.539546064814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45979.539546064814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45979.539546064814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45979.539546064814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45979.539546064814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45979.539546064814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45979.539546064814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45979.539546064814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45979.539546064814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45979.539546064814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45979.539546064814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45979.539546064814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45979.539546064814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45979.539546064814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45979.539546064814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45979.539546064814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45979.539546064814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45979.539546064814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45979.539546064814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45979.539546064814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45979.539546064814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45979.539546064814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45979.539546064814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45979.539546064814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45979.539546064814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45979.539546064814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45979.539546064814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45979.539546064814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45979.539546064814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45979.539546064814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45979.539546064814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45979.539546064814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45979.539546064814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45979.539546064814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45979.539546064814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45979.539546064814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45979.539546064814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45979.539546064814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45979.539546064814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45979.539546064814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45979.539546064814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45979.539546064814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45979.539546064814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5">IFERROR(NOW()-F332,"")</f>
        <v>45979.539546064814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45979.539546064814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45979.539546064814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45979.539546064814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45979.539546064814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45979.539546064814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45979.539546064814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45979.539546064814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45979.539546064814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45979.539546064814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45979.539546064814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45979.539546064814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45979.539546064814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45979.539546064814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45979.539546064814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45979.539546064814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45979.539546064814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45979.539546064814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45979.539546064814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45979.539546064814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45979.539546064814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45979.539546064814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45979.539546064814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45979.539546064814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45979.539546064814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45979.539546064814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45979.539546064814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45979.539546064814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45979.539546064814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45979.539546064814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45979.539546064814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45979.539546064814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45979.539546064814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45979.539546064814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45979.539546064814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45979.539546064814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45979.539546064814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45979.539546064814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45979.539546064814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45979.539546064814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45979.539546064814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45979.539546064814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45979.539546064814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45979.539546064814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45979.539546064814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45979.539546064814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45979.539546064814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45979.539546064814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45979.539546064814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45979.539546064814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45979.539546064814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45979.539546064814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45979.539546064814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45979.539546064814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45979.539546064814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45979.539546064814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45979.539546064814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45979.539546064814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45979.539546064814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45979.539546064814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45979.539546064814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45979.539546064814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45979.539546064814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45979.539546064814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59" ca="1" si="6">IFERROR(NOW()-F396,"")</f>
        <v>45979.539546064814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45979.539546064814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45979.539546064814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45979.539546064814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45979.539546064814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45979.539546064814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45979.539546064814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45979.539546064814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45979.539546064814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45979.539546064814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45979.539546064814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45979.539546064814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45979.539546064814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45979.539546064814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45979.539546064814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45979.539546064814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45979.539546064814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45979.539546064814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45979.539546064814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45979.539546064814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45979.539546064814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45979.539546064814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45979.539546064814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45979.539546064814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45979.539546064814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45979.539546064814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45979.539546064814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45979.539546064814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45979.539546064814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45979.539546064814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45979.539546064814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45979.539546064814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45979.539546064814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45979.539546064814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45979.539546064814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45979.539546064814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45979.539546064814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45979.539546064814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45979.539546064814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45979.539546064814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45979.539546064814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45979.539546064814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45979.539546064814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45979.539546064814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45979.539546064814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45979.539546064814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45979.539546064814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45979.539546064814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45979.539546064814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45979.539546064814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45979.539546064814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45979.539546064814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45979.539546064814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45979.539546064814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45979.539546064814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45979.539546064814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45979.539546064814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45979.539546064814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45979.539546064814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45979.539546064814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45979.539546064814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45979.539546064814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45979.539546064814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45979.539546064814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ref="G460:G505" ca="1" si="7">IFERROR(NOW()-F460,"")</f>
        <v>45979.539546064814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45979.539546064814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45979.539546064814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45979.539546064814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45979.539546064814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45979.539546064814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45979.539546064814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45979.539546064814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45979.539546064814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45979.539546064814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45979.539546064814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45979.539546064814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45979.539546064814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45979.539546064814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45979.539546064814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45979.539546064814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45979.539546064814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45979.539546064814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45979.539546064814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45979.539546064814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45979.539546064814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45979.539546064814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45979.539546064814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45979.539546064814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45979.539546064814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45979.539546064814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45979.539546064814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45979.539546064814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45979.539546064814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45979.539546064814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45979.539546064814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45979.539546064814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45979.539546064814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45979.539546064814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45979.539546064814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45979.539546064814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45979.539546064814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45979.539546064814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45979.539546064814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45979.539546064814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45979.539546064814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45979.539546064814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45979.539546064814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45979.539546064814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45979.539546064814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45979.539546064814</v>
      </c>
      <c r="H505" s="95"/>
      <c r="I505" s="113" t="str">
        <f>IFERROR(VLOOKUP(D505,DB!A:F,6,0),"")</f>
        <v/>
      </c>
      <c r="J505" s="113" t="str">
        <f>IFERROR(VLOOKUP(D505,DB!A:G,7,0),"")</f>
        <v/>
      </c>
      <c r="K505" s="97"/>
      <c r="L505" s="91" t="str">
        <f>IFERROR(VLOOKUP(D505,DB!A:I,9,0),"")</f>
        <v/>
      </c>
    </row>
  </sheetData>
  <dataValidations count="2">
    <dataValidation allowBlank="1" showInputMessage="1" showErrorMessage="1" sqref="E1" xr:uid="{A4F81451-56CC-4543-9497-104C4E44EE4B}"/>
    <dataValidation type="list" allowBlank="1" showInputMessage="1" showErrorMessage="1" sqref="E2:E5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87.707485879625892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53.350668749997567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30.878434953701799</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2.0247428240763838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45979.539546064814</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45979.539546064814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45979.539546064814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45979.539546064814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45979.539546064814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45979.539546064814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45979.539546064814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45979.539546064814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45979.539546064814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45979.539546064814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45979.539546064814</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45979.539546064814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45979.539546064814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45979.539546064814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45979.539546064814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45979.539546064814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45979.539546064814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45979.539546064814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45979.539546064814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45979.539546064814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45979.539546064814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45979.539546064814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45979.539546064814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45979.539546064814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45979.539546064814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45979.539546064814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45979.539546064814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45979.539546064814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45979.539546064814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45979.539546064814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45979.539546064814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45979.539546064814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45979.539546064814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45979.539546064814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45979.539546064814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45979.539546064814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45979.539546064814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45979.539546064814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45979.539546064814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45979.539546064814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45979.539546064814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45979.539546064814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45979.539546064814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45979.539546064814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45979.539546064814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45979.539546064814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45979.539546064814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45979.539546064814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45979.539546064814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45979.539546064814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45979.539546064814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45979.539546064814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45979.539546064814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45979.539546064814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45979.539546064814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45979.539546064814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45979.539546064814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45979.539546064814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45979.539546064814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45979.539546064814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45979.539546064814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45979.539546064814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45979.539546064814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45979.539546064814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45979.539546064814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45979.539546064814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45979.539546064814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45979.539546064814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45979.539546064814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45979.539546064814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45979.539546064814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45979.539546064814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45979.539546064814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45979.539546064814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45979.539546064814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45979.539546064814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45979.539546064814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45979.539546064814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45979.539546064814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45979.539546064814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45979.539546064814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45979.539546064814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45979.539546064814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45979.539546064814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45979.539546064814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45979.539546064814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45979.539546064814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45979.539546064814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45979.539546064814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45979.539546064814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45979.539546064814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45979.539546064814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45979.539546064814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45979.539546064814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45979.539546064814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45979.539546064814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45979.539546064814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45979.539546064814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45979.539546064814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45979.539546064814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45979.539546064814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45979.539546064814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45979.539546064814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45979.539546064814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45979.539546064814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45979.539546064814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45979.539546064814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45979.539546064814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45979.539546064814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45979.539546064814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45979.539546064814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45979.539546064814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45979.539546064814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45979.539546064814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45979.539546064814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45979.539546064814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45979.539546064814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45979.539546064814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45979.539546064814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45979.539546064814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45979.539546064814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45979.539546064814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45979.539546064814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45979.539546064814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45979.539546064814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45979.539546064814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45979.539546064814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45979.539546064814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45979.539546064814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45979.539546064814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45979.539546064814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45979.539546064814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45979.539546064814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45979.539546064814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45979.539546064814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45979.539546064814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45979.539546064814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45979.539546064814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45979.539546064814</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45979.539546064814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45979.539546064814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45979.539546064814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45979.539546064814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45979.539546064814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45979.539546064814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45979.539546064814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45979.539546064814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45979.539546064814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45979.539546064814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45979.539546064814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45979.539546064814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45979.539546064814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45979.539546064814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45979.539546064814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45979.539546064814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45979.539546064814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45979.539546064814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45979.539546064814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45979.539546064814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45979.539546064814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45979.539546064814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45979.539546064814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45979.539546064814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45979.539546064814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45979.539546064814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45979.539546064814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45979.539546064814</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37390</v>
      </c>
      <c r="E2" s="109" t="s">
        <v>39021</v>
      </c>
      <c r="F2" s="121">
        <v>45979.422094907408</v>
      </c>
      <c r="G2" s="104">
        <f t="shared" ref="G2:G46" ca="1" si="0">IFERROR(NOW()-F2,"-")</f>
        <v>0.11745115740632173</v>
      </c>
      <c r="H2" s="121">
        <v>45979.422094907408</v>
      </c>
      <c r="I2" s="119" t="str">
        <f>IFERROR(VLOOKUP(D2,DB!A:F,6,0),"")</f>
        <v>Generator-SG</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33725</v>
      </c>
      <c r="E3" s="109" t="s">
        <v>39021</v>
      </c>
      <c r="F3" s="121">
        <v>45979.488298611112</v>
      </c>
      <c r="G3" s="104">
        <f t="shared" ca="1" si="0"/>
        <v>5.1247453702671919E-2</v>
      </c>
      <c r="H3" s="121">
        <v>45979.488298611112</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45979.539546064814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45979.539546064814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45979.539546064814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45979.539546064814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45979.539546064814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45979.539546064814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45979.539546064814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45979.539546064814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45979.539546064814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45979.539546064814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45979.539546064814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45979.539546064814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45979.539546064814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45979.539546064814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45979.539546064814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45979.539546064814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45979.539546064814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45979.539546064814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45979.539546064814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45979.539546064814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45979.539546064814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45979.539546064814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45979.539546064814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45979.539546064814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45979.539546064814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45979.539546064814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45979.539546064814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45979.539546064814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45979.539546064814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45979.539546064814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45979.539546064814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45979.539546064814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45979.539546064814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45979.539546064814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45979.539546064814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45979.539546064814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45979.539546064814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45979.539546064814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45979.539546064814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45979.539546064814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45979.539546064814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45979.539546064814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45979.539546064814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45979.539546064814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45979.539546064814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45979.539546064814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45979.539546064814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45979.539546064814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45979.539546064814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45979.539546064814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45979.539546064814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45979.539546064814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45979.539546064814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45979.539546064814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45979.539546064814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45979.539546064814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45979.539546064814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45979.539546064814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45979.539546064814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45979.539546064814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45979.539546064814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45979.539546064814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45979.539546064814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45979.539546064814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45979.539546064814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45979.539546064814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45979.539546064814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45979.539546064814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45979.539546064814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45979.539546064814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45979.539546064814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45979.539546064814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45979.539546064814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45979.539546064814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45979.539546064814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45979.539546064814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45979.539546064814</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