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24" documentId="120_S{2AC9BD13-BADA-5192-A53E-5A8FF88502F6}" xr6:coauthVersionLast="47" xr6:coauthVersionMax="47" xr10:uidLastSave="{F6C88C30-B00D-4AA9-B154-3FA9022E791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0" i="4"/>
  <c r="L41" i="4"/>
  <c r="L42" i="4"/>
  <c r="L43" i="4"/>
  <c r="J40" i="4"/>
  <c r="J41" i="4"/>
  <c r="J42" i="4"/>
  <c r="J43" i="4"/>
  <c r="I40" i="4"/>
  <c r="I41" i="4"/>
  <c r="I42" i="4"/>
  <c r="I43" i="4"/>
  <c r="B40" i="4"/>
  <c r="B41" i="4"/>
  <c r="B42" i="4"/>
  <c r="B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L37" i="4"/>
  <c r="L38" i="4"/>
  <c r="L39" i="4"/>
  <c r="J37" i="4"/>
  <c r="J38" i="4"/>
  <c r="J39" i="4"/>
  <c r="I37" i="4"/>
  <c r="I38" i="4"/>
  <c r="I39" i="4"/>
  <c r="B37" i="4"/>
  <c r="B38" i="4"/>
  <c r="B39"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<sst xmlns="http://schemas.openxmlformats.org/spreadsheetml/2006/main" count="180308" uniqueCount="39134">
  <si>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</si>
  <si>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</si>
  <si>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</si>
  <si>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</si>
  <si>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</si>
  <si>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</si>
  <si>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</si>
  <si>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</si>
  <si>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</si>
  <si>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</si>
  <si>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</si>
  <si>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</si>
  <si>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</si>
  <si>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</si>
  <si>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</si>
  <si>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</si>
  <si>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</si>
  <si>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</si>
  <si>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</si>
  <si>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</si>
  <si>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</si>
  <si>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</si>
  <si>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</si>
  <si>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</si>
  <si>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</si>
  <si>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</si>
  <si>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</si>
  <si>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</si>
  <si>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</si>
  <si>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</si>
  <si>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</si>
  <si>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</si>
  <si>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</si>
  <si>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</si>
  <si>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</si>
  <si>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</si>
  <si>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</si>
  <si>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</si>
  <si>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</si>
  <si>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</si>
  <si>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</si>
  <si>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</si>
  <si>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</si>
  <si>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</si>
  <si>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</si>
  <si>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</si>
  <si>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</si>
  <si>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</si>
  <si>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</si>
  <si>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</si>
  <si>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</si>
  <si>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</si>
  <si>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</si>
  <si>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</si>
  <si>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</si>
  <si>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</si>
  <si>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</si>
  <si>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</si>
  <si>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</si>
  <si>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</si>
  <si>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</si>
  <si>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</si>
  <si>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</si>
  <si>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</si>
  <si>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</si>
  <si>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</si>
  <si>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</si>
  <si>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</si>
  <si>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</si>
  <si>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</si>
  <si>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</si>
  <si>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</si>
  <si>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</si>
  <si>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</si>
  <si>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</si>
  <si>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</si>
  <si>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</si>
  <si>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</si>
  <si>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</si>
  <si>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</si>
  <si>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</si>
  <si>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</si>
  <si>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</si>
  <si>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</si>
  <si>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</si>
  <si>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</si>
  <si>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</si>
  <si>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</si>
  <si>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</si>
  <si>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</si>
  <si>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</si>
  <si>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</si>
  <si>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</si>
  <si>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</si>
  <si>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</si>
  <si>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</si>
  <si>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</si>
  <si>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</si>
  <si>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</si>
  <si>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</si>
  <si>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</si>
  <si>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</si>
  <si>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</si>
  <si>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</si>
  <si>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</si>
  <si>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</si>
  <si>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</si>
  <si>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</si>
  <si>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</si>
  <si>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</si>
  <si>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</si>
  <si>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</si>
  <si>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</si>
  <si>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</si>
  <si>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</si>
  <si>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</si>
  <si>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</si>
  <si>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</si>
  <si>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</si>
  <si>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</si>
  <si>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</si>
  <si>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</si>
  <si>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</si>
  <si>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</si>
  <si>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</si>
  <si>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</si>
  <si>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</si>
  <si>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</si>
  <si>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</si>
  <si>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</si>
  <si>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</si>
  <si>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</si>
  <si>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</si>
  <si>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</si>
  <si>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</si>
  <si>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</si>
  <si>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</si>
  <si>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</si>
  <si>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</si>
  <si>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</si>
  <si>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</si>
  <si>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</si>
  <si>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</si>
  <si>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</si>
  <si>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</si>
  <si>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</si>
  <si>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</si>
  <si>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</si>
  <si>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</si>
  <si>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</si>
  <si>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</si>
  <si>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</si>
  <si>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</si>
  <si>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</si>
  <si>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</si>
  <si>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</si>
  <si>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</si>
  <si>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</si>
  <si>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</si>
  <si>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</si>
  <si>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</si>
  <si>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</si>
  <si>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</si>
  <si>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</si>
  <si>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</si>
  <si>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</si>
  <si>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</si>
  <si>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</si>
  <si>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</si>
  <si>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</si>
  <si>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</si>
  <si>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</si>
  <si>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</si>
  <si>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</si>
  <si>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</si>
  <si>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</si>
  <si>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</si>
  <si>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</si>
  <si>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</si>
  <si>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</si>
  <si>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</si>
  <si>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</si>
  <si>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</si>
  <si>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</si>
  <si>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</si>
  <si>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</si>
  <si>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</si>
  <si>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</si>
  <si>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</si>
  <si>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</si>
  <si>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</si>
  <si>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</si>
  <si>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</si>
  <si>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</si>
  <si>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</si>
  <si>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</si>
  <si>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</si>
  <si>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</si>
  <si>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</si>
  <si>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</si>
  <si>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</si>
  <si>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</si>
  <si>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</si>
  <si>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</si>
  <si>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</si>
  <si>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</si>
  <si>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</si>
  <si>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</si>
  <si>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</si>
  <si>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</si>
  <si>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</si>
  <si>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</si>
  <si>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</si>
  <si>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</si>
  <si>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</si>
  <si>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</si>
  <si>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</si>
  <si>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</si>
  <si>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</si>
  <si>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</si>
  <si>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</si>
  <si>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</si>
  <si>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</si>
  <si>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</si>
  <si>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</si>
  <si>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</si>
  <si>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</si>
  <si>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</si>
  <si>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</si>
  <si>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</si>
  <si>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</si>
  <si>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</si>
  <si>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</si>
  <si>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</si>
  <si>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</si>
  <si>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</si>
  <si>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</si>
  <si>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</si>
  <si>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</si>
  <si>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</si>
  <si>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</si>
  <si>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</si>
  <si>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</si>
  <si>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</si>
  <si>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</si>
  <si>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</si>
  <si>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</si>
  <si>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</si>
  <si>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</si>
  <si>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</si>
  <si>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</si>
  <si>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</si>
  <si>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</si>
  <si>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</si>
  <si>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</si>
  <si>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</si>
  <si>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</si>
  <si>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</si>
  <si>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</si>
  <si>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</si>
  <si>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</si>
  <si>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</si>
  <si>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</si>
  <si>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</si>
  <si>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</si>
  <si>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</si>
  <si>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</si>
  <si>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</si>
  <si>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</si>
  <si>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</si>
  <si>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</si>
  <si>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</si>
  <si>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</si>
  <si>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</si>
  <si>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</si>
  <si>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</si>
  <si>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</si>
  <si>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</si>
  <si>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</si>
  <si>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</si>
  <si>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</si>
  <si>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</si>
  <si>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</si>
  <si>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</si>
  <si>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</si>
  <si>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</si>
  <si>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</si>
  <si>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</si>
  <si>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</si>
  <si>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</si>
  <si>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</si>
  <si>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</si>
  <si>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</si>
  <si>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</si>
  <si>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</si>
  <si>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</si>
  <si>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</si>
  <si>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</si>
  <si>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</si>
  <si>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</si>
  <si>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</si>
  <si>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</si>
  <si>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</si>
  <si>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</si>
  <si>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</si>
  <si>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</si>
  <si>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</si>
  <si>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</si>
  <si>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</si>
  <si>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</si>
  <si>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</si>
  <si>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</si>
  <si>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</si>
  <si>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</si>
  <si>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</si>
  <si>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</si>
  <si>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</si>
  <si>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</si>
  <si>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</si>
  <si>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</si>
  <si>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</si>
  <si>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</si>
  <si>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</si>
  <si>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</si>
  <si>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</si>
  <si>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</si>
  <si>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</si>
  <si>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</si>
  <si>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</si>
  <si>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</si>
  <si>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</si>
  <si>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</si>
  <si>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</si>
  <si>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</si>
  <si>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</si>
  <si>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</si>
  <si>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</si>
  <si>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</si>
  <si>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</si>
  <si>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</si>
  <si>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</si>
  <si>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</si>
  <si>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</si>
  <si>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</si>
  <si>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</si>
  <si>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</si>
  <si>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</si>
  <si>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</si>
  <si>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</si>
  <si>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</si>
  <si>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</si>
  <si>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</si>
  <si>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</si>
  <si>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</si>
  <si>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</si>
  <si>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</si>
  <si>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</si>
  <si>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</si>
  <si>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</si>
  <si>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</si>
  <si>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</si>
  <si>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</si>
  <si>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</si>
  <si>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</si>
  <si>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</si>
  <si>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</si>
  <si>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</si>
  <si>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</si>
  <si>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</si>
  <si>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</si>
  <si>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</si>
  <si>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</si>
  <si>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</si>
  <si>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</si>
  <si>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</si>
  <si>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</si>
  <si>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</si>
  <si>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</si>
  <si>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</si>
  <si>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</si>
  <si>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</si>
  <si>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</si>
  <si>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</si>
  <si>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</si>
  <si>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</si>
  <si>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</si>
  <si>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</si>
  <si>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</si>
  <si>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</si>
  <si>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</si>
  <si>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</si>
  <si>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</si>
  <si>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</si>
  <si>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</si>
  <si>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</si>
  <si>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</si>
  <si>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</si>
  <si>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</si>
  <si>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</si>
  <si>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</si>
  <si>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</si>
  <si>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</si>
  <si>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</si>
  <si>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</si>
  <si>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</si>
  <si>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</si>
  <si>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</si>
  <si>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</si>
  <si>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</si>
  <si>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</si>
  <si>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</si>
  <si>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</si>
  <si>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</si>
  <si>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</si>
  <si>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</si>
  <si>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</si>
  <si>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</si>
  <si>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</si>
  <si>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</si>
  <si>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</si>
  <si>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</si>
  <si>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</si>
  <si>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</si>
  <si>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</si>
  <si>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</si>
  <si>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</si>
  <si>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</si>
  <si>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</si>
  <si>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</si>
  <si>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</si>
  <si>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</si>
  <si>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</si>
  <si>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</si>
  <si>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</si>
  <si>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</si>
  <si>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</si>
  <si>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</si>
  <si>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</si>
  <si>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</si>
  <si>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</si>
  <si>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</si>
  <si>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</si>
  <si>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</si>
  <si>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</si>
  <si>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</si>
  <si>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</si>
  <si>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</si>
  <si>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</si>
  <si>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</si>
  <si>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</si>
  <si>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</si>
  <si>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</si>
  <si>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</si>
  <si>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</si>
  <si>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</si>
  <si>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</si>
  <si>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</si>
  <si>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</si>
  <si>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</si>
  <si>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</si>
  <si>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</si>
  <si>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</si>
  <si>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</si>
  <si>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</si>
  <si>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</si>
  <si>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</si>
  <si>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</si>
  <si>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</si>
  <si>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</si>
  <si>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</si>
  <si>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</si>
  <si>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</si>
  <si>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</si>
  <si>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</si>
  <si>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</si>
  <si>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</si>
  <si>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</si>
  <si>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</si>
  <si>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</si>
  <si>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</si>
  <si>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</si>
  <si>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</si>
  <si>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</si>
  <si>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</si>
  <si>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</si>
  <si>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</si>
  <si>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</si>
  <si>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</si>
  <si>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</si>
  <si>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</si>
  <si>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</si>
  <si>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</si>
  <si>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</si>
  <si>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</si>
  <si>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</si>
  <si>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</si>
  <si>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</si>
  <si>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</si>
  <si>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</si>
  <si>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</si>
  <si>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</si>
  <si>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</si>
  <si>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</si>
  <si>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</si>
  <si>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</si>
  <si>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</si>
  <si>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</si>
  <si>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</si>
  <si>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</si>
  <si>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</si>
  <si>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</si>
  <si>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</si>
  <si>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</si>
  <si>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</si>
  <si>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</si>
  <si>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</si>
  <si>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</si>
  <si>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</si>
  <si>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</si>
  <si>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</si>
  <si>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</si>
  <si>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</si>
  <si>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</si>
  <si>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</si>
  <si>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</si>
  <si>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</si>
  <si>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</si>
  <si>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</si>
  <si>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</si>
  <si>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</si>
  <si>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</si>
  <si>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</si>
  <si>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</si>
  <si>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</si>
  <si>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</si>
  <si>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</si>
  <si>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</si>
  <si>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</si>
  <si>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</si>
  <si>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</si>
  <si>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</si>
  <si>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</si>
  <si>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</si>
  <si>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</si>
  <si>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</si>
  <si>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</si>
  <si>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</si>
  <si>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</si>
  <si>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</si>
  <si>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</si>
  <si>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</si>
  <si>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</si>
  <si>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</si>
  <si>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</si>
  <si>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</si>
  <si>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</si>
  <si>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</si>
  <si>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</si>
  <si>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</si>
  <si>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</si>
  <si>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</si>
  <si>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</si>
  <si>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</si>
  <si>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</si>
  <si>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</si>
  <si>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</si>
  <si>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</si>
  <si>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</si>
  <si>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</si>
  <si>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</si>
  <si>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</si>
  <si>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</si>
  <si>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</si>
  <si>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</si>
  <si>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</si>
  <si>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</si>
  <si>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</si>
  <si>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</si>
  <si>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</si>
  <si>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</si>
  <si>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</si>
  <si>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</si>
  <si>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</si>
  <si>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</si>
  <si>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</si>
  <si>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</si>
  <si>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</si>
  <si>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</si>
  <si>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</si>
  <si>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</si>
  <si>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</si>
  <si>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</si>
  <si>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</si>
  <si>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</si>
  <si>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</si>
  <si>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</si>
  <si>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</si>
  <si>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</si>
  <si>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</si>
  <si>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</si>
  <si>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</si>
  <si>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</si>
  <si>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</si>
  <si>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</si>
  <si>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</si>
  <si>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</si>
  <si>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</si>
  <si>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</si>
  <si>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</si>
  <si>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</si>
  <si>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</si>
  <si>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</si>
  <si>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</si>
  <si>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</si>
  <si>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</si>
  <si>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</si>
  <si>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</si>
  <si>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</si>
  <si>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</si>
  <si>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</si>
  <si>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</si>
  <si>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</si>
  <si>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</si>
  <si>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</si>
  <si>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</si>
  <si>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</si>
  <si>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</si>
  <si>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</si>
  <si>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</si>
  <si>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</si>
  <si>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</si>
  <si>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</si>
  <si>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</si>
  <si>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</si>
  <si>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</si>
  <si>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</si>
  <si>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</si>
  <si>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</si>
  <si>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</si>
  <si>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</si>
  <si>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</si>
  <si>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</si>
  <si>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</si>
  <si>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</si>
  <si>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</si>
  <si>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</si>
  <si>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</si>
  <si>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</si>
  <si>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</si>
  <si>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</si>
  <si>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</si>
  <si>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</si>
  <si>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</si>
  <si>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</si>
  <si>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</si>
  <si>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</si>
  <si>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</si>
  <si>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</si>
  <si>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</si>
  <si>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</si>
  <si>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</si>
  <si>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</si>
  <si>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</si>
  <si>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</si>
  <si>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</si>
  <si>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</si>
  <si>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</si>
  <si>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</si>
  <si>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</si>
  <si>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</si>
  <si>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</si>
  <si>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</si>
  <si>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</si>
  <si>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</si>
  <si>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</si>
  <si>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</si>
  <si>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</si>
  <si>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</si>
  <si>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</si>
  <si>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</si>
  <si>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</si>
  <si>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</si>
  <si>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</si>
  <si>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</si>
  <si>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</si>
  <si>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</si>
  <si>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</si>
  <si>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</si>
  <si>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</si>
  <si>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</si>
  <si>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</si>
  <si>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</si>
  <si>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</si>
  <si>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</si>
  <si>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</si>
  <si>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</si>
  <si>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</si>
  <si>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</si>
  <si>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</si>
  <si>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</si>
  <si>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</si>
  <si>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</si>
  <si>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</si>
  <si>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</si>
  <si>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</si>
  <si>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</si>
  <si>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</si>
  <si>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</si>
  <si>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</si>
  <si>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</si>
  <si>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</si>
  <si>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</si>
  <si>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</si>
  <si>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</si>
  <si>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</si>
  <si>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</si>
  <si>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</si>
  <si>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</si>
  <si>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</si>
  <si>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</si>
  <si>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</si>
  <si>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</si>
  <si>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</si>
  <si>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</si>
  <si>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</si>
  <si>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</si>
  <si>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</si>
  <si>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</si>
  <si>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</si>
  <si>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</si>
  <si>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</si>
  <si>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</si>
  <si>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</si>
  <si>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</si>
  <si>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</si>
  <si>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</si>
  <si>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</si>
  <si>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</si>
  <si>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</si>
  <si>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</si>
  <si>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</si>
  <si>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</si>
  <si>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</si>
  <si>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</si>
  <si>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</si>
  <si>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</si>
  <si>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</si>
  <si>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</si>
  <si>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</si>
  <si>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</si>
  <si>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</si>
  <si>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</si>
  <si>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</si>
  <si>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</si>
  <si>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</si>
  <si>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</si>
  <si>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</si>
  <si>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</si>
  <si>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</si>
  <si>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</si>
  <si>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</si>
  <si>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</si>
  <si>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</si>
  <si>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</si>
  <si>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</si>
  <si>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</si>
  <si>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</si>
  <si>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</si>
  <si>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</si>
  <si>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</si>
  <si>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</si>
  <si>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</si>
  <si>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</si>
  <si>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</si>
  <si>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</si>
  <si>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</si>
  <si>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</si>
  <si>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</si>
  <si>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</si>
  <si>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</si>
  <si>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</si>
  <si>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</si>
  <si>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</si>
  <si>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</si>
  <si>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</si>
  <si>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</si>
  <si>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</si>
  <si>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</si>
  <si>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</si>
  <si>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</si>
  <si>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</si>
  <si>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</si>
  <si>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</si>
  <si>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</si>
  <si>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</si>
  <si>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</si>
  <si>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</si>
  <si>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</si>
  <si>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</si>
  <si>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</si>
  <si>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</si>
  <si>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</si>
  <si>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</si>
  <si>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</si>
  <si>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</si>
  <si>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</si>
  <si>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</si>
  <si>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</si>
  <si>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</si>
  <si>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</si>
  <si>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</si>
  <si>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</si>
  <si>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</si>
  <si>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</si>
  <si>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</si>
  <si>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</si>
  <si>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</si>
  <si>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</si>
  <si>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</si>
  <si>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</si>
  <si>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</si>
  <si>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</si>
  <si>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</si>
  <si>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</si>
  <si>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</si>
  <si>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</si>
  <si>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</si>
  <si>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</si>
  <si>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</si>
  <si>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</si>
  <si>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</si>
  <si>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</si>
  <si>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</si>
  <si>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</si>
  <si>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</si>
  <si>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</si>
  <si>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</si>
  <si>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</si>
  <si>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</si>
  <si>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</si>
  <si>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</si>
  <si>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</si>
  <si>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</si>
  <si>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</si>
  <si>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</si>
  <si>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</si>
  <si>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</si>
  <si>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</si>
  <si>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</si>
  <si>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</si>
  <si>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</si>
  <si>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</si>
  <si>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</si>
  <si>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</si>
  <si>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</si>
  <si>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</si>
  <si>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</si>
  <si>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</si>
  <si>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</si>
  <si>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</si>
  <si>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</si>
  <si>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</si>
  <si>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</si>
  <si>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</si>
  <si>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</si>
  <si>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</si>
  <si>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</si>
  <si>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</si>
  <si>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</si>
  <si>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</si>
  <si>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</si>
  <si>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</si>
  <si>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</si>
  <si>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</si>
  <si>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</si>
  <si>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</si>
  <si>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</si>
  <si>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</si>
  <si>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</si>
  <si>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</si>
  <si>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</si>
  <si>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</si>
  <si>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</si>
  <si>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</si>
  <si>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</si>
  <si>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</si>
  <si>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</si>
  <si>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</si>
  <si>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</si>
  <si>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</si>
  <si>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</si>
  <si>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</si>
  <si>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</si>
  <si>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</si>
  <si>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</si>
  <si>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</si>
  <si>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</si>
  <si>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</si>
  <si>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</si>
  <si>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</si>
  <si>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</si>
  <si>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</si>
  <si>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</si>
  <si>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</si>
  <si>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</si>
  <si>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</si>
  <si>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</si>
  <si>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</si>
  <si>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</si>
  <si>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</si>
  <si>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</si>
  <si>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</si>
  <si>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</si>
  <si>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</si>
  <si>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</si>
  <si>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</si>
  <si>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</si>
  <si>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</si>
  <si>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</si>
  <si>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</si>
  <si>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</si>
  <si>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</si>
  <si>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</si>
  <si>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</si>
  <si>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</si>
  <si>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</si>
  <si>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</si>
  <si>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</si>
  <si>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</si>
  <si>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</si>
  <si>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</si>
  <si>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</si>
  <si>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</si>
  <si>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</si>
  <si>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</si>
  <si>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</si>
  <si>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</si>
  <si>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</si>
  <si>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</si>
  <si>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</si>
  <si>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</si>
  <si>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</si>
  <si>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</si>
  <si>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</si>
  <si>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</si>
  <si>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</si>
  <si>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</si>
  <si>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</si>
  <si>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</si>
  <si>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</si>
  <si>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</si>
  <si>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</si>
  <si>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</si>
  <si>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</si>
  <si>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</si>
  <si>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</si>
  <si>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</si>
  <si>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</si>
  <si>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</si>
  <si>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</si>
  <si>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</si>
  <si>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</si>
  <si>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</si>
  <si>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</si>
  <si>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</si>
  <si>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</si>
  <si>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</si>
  <si>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</si>
  <si>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</si>
  <si>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</si>
  <si>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</si>
  <si>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</si>
  <si>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</si>
  <si>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</si>
  <si>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</si>
  <si>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</si>
  <si>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</si>
  <si>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</si>
  <si>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</si>
  <si>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</si>
  <si>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</si>
  <si>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</si>
  <si>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</si>
  <si>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</si>
  <si>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</si>
  <si>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</si>
  <si>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</si>
  <si>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</si>
  <si>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</si>
  <si>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</si>
  <si>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</si>
  <si>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</si>
  <si>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</si>
  <si>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</si>
  <si>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</si>
  <si>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</si>
  <si>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</si>
  <si>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</si>
  <si>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</si>
  <si>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</si>
  <si>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</si>
  <si>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</si>
  <si>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</si>
  <si>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</si>
  <si>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</si>
  <si>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</si>
  <si>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</si>
  <si>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</si>
  <si>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</si>
  <si>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</si>
  <si>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</si>
  <si>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</si>
  <si>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</si>
  <si>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</si>
  <si>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</si>
  <si>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</si>
  <si>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</si>
  <si>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</si>
  <si>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</si>
  <si>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</si>
  <si>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</si>
  <si>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</si>
  <si>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</si>
  <si>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</si>
  <si>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</si>
  <si>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</si>
  <si>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</si>
  <si>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</si>
  <si>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</si>
  <si>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</si>
  <si>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</si>
  <si>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</si>
  <si>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</si>
  <si>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</si>
  <si>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</si>
  <si>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</si>
  <si>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</si>
  <si>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</si>
  <si>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</si>
  <si>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</si>
  <si>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</si>
  <si>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</si>
  <si>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</si>
  <si>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</si>
  <si>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</si>
  <si>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</si>
  <si>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</si>
  <si>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</si>
  <si>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</si>
  <si>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</si>
  <si>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</si>
  <si>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</si>
  <si>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</si>
  <si>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</si>
  <si>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</si>
  <si>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</si>
  <si>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</si>
  <si>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</si>
  <si>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</si>
  <si>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</si>
  <si>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</si>
  <si>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</si>
  <si>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</si>
  <si>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</si>
  <si>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</si>
  <si>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</si>
  <si>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</si>
  <si>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</si>
  <si>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</si>
  <si>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</si>
  <si>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</si>
  <si>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</si>
  <si>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</si>
  <si>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</si>
  <si>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</si>
  <si>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</si>
  <si>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</si>
  <si>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</si>
  <si>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</si>
  <si>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</si>
  <si>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</si>
  <si>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</si>
  <si>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</si>
  <si>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</si>
  <si>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</si>
  <si>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</si>
  <si>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</si>
  <si>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</si>
  <si>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</si>
  <si>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</si>
  <si>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</si>
  <si>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</si>
  <si>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</si>
  <si>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</si>
  <si>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</si>
  <si>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</si>
  <si>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</si>
  <si>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</si>
  <si>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</si>
  <si>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</si>
  <si>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</si>
  <si>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</si>
  <si>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</si>
  <si>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</si>
  <si>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</si>
  <si>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</si>
  <si>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</si>
  <si>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</si>
  <si>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</si>
  <si>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</si>
  <si>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</si>
  <si>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</si>
  <si>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</si>
  <si>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</si>
  <si>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</si>
  <si>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</si>
  <si>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</si>
  <si>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</si>
  <si>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</si>
  <si>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</si>
  <si>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</si>
  <si>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</si>
  <si>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</si>
  <si>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</si>
  <si>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</si>
  <si>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</si>
  <si>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</si>
  <si>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</si>
  <si>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</si>
  <si>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</si>
  <si>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</si>
  <si>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</si>
  <si>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</si>
  <si>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</si>
  <si>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</si>
  <si>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</si>
  <si>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</si>
  <si>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</si>
  <si>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</si>
  <si>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</si>
  <si>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</si>
  <si>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</si>
  <si>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</si>
  <si>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</si>
  <si>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</si>
  <si>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</si>
  <si>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</si>
  <si>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</si>
  <si>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</si>
  <si>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</si>
  <si>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</si>
  <si>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</si>
  <si>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</si>
  <si>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</si>
  <si>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</si>
  <si>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</si>
  <si>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</si>
  <si>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</si>
  <si>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</si>
  <si>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</si>
  <si>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</si>
  <si>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</si>
  <si>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</si>
  <si>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</si>
  <si>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</si>
  <si>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</si>
  <si>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</si>
  <si>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</si>
  <si>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</si>
  <si>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</si>
  <si>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</si>
  <si>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</si>
  <si>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</si>
  <si>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</si>
  <si>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</si>
  <si>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</si>
  <si>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</si>
  <si>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</si>
  <si>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</si>
  <si>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</si>
  <si>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</si>
  <si>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</si>
  <si>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</si>
  <si>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</si>
  <si>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</si>
  <si>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</si>
  <si>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</si>
  <si>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</si>
  <si>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</si>
  <si>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</si>
  <si>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</si>
  <si>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</si>
  <si>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</si>
  <si>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</si>
  <si>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</si>
  <si>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</si>
  <si>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</si>
  <si>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</si>
  <si>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</si>
  <si>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</si>
  <si>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</si>
  <si>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</si>
  <si>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</si>
  <si>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</si>
  <si>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</si>
  <si>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</si>
  <si>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</si>
  <si>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</si>
  <si>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</si>
  <si>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</si>
  <si>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</si>
  <si>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</si>
  <si>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</si>
  <si>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</si>
  <si>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</si>
  <si>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</si>
  <si>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</si>
  <si>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</si>
  <si>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</si>
  <si>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</si>
  <si>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</si>
  <si>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</si>
  <si>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</si>
  <si>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</si>
  <si>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</si>
  <si>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</si>
  <si>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</si>
  <si>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</si>
  <si>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</si>
  <si>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</si>
  <si>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</si>
  <si>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</si>
  <si>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</si>
  <si>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</si>
  <si>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</si>
  <si>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</si>
  <si>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</si>
  <si>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</si>
  <si>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</si>
  <si>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</si>
  <si>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</si>
  <si>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</si>
  <si>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</si>
  <si>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</si>
  <si>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</si>
  <si>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</si>
  <si>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</si>
  <si>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</si>
  <si>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</si>
  <si>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</si>
  <si>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</si>
  <si>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</si>
  <si>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</si>
  <si>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</si>
  <si>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</si>
  <si>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</si>
  <si>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</si>
  <si>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</si>
  <si>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</si>
  <si>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</si>
  <si>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</si>
  <si>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</si>
  <si>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</si>
  <si>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</si>
  <si>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</si>
  <si>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</si>
  <si>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</si>
  <si>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</si>
  <si>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</si>
  <si>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</si>
  <si>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</si>
  <si>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</si>
  <si>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</si>
  <si>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</si>
  <si>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</si>
  <si>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</si>
  <si>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</si>
  <si>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</si>
  <si>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</si>
  <si>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</si>
  <si>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</si>
  <si>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</si>
  <si>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</si>
  <si>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</si>
  <si>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</si>
  <si>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</si>
  <si>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</si>
  <si>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</si>
  <si>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</si>
  <si>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</si>
  <si>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</si>
  <si>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</si>
  <si>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</si>
  <si>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</si>
  <si>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</si>
  <si>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</si>
  <si>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</si>
  <si>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</si>
  <si>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</si>
  <si>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</si>
  <si>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</si>
  <si>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</si>
  <si>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</si>
  <si>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</si>
  <si>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</si>
  <si>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</si>
  <si>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</si>
  <si>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</si>
  <si>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</si>
  <si>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</si>
  <si>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</si>
  <si>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</si>
  <si>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</si>
  <si>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</si>
  <si>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</si>
  <si>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</si>
  <si>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</si>
  <si>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</si>
  <si>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</si>
  <si>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</si>
  <si>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</si>
  <si>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</si>
  <si>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</si>
  <si>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</si>
  <si>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</si>
  <si>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</si>
  <si>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</si>
  <si>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</si>
  <si>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</si>
  <si>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</si>
  <si>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</si>
  <si>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</si>
  <si>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</si>
  <si>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</si>
  <si>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</si>
  <si>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</si>
  <si>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</si>
  <si>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</si>
  <si>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</si>
  <si>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</si>
  <si>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</si>
  <si>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</si>
  <si>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</si>
  <si>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</si>
  <si>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</si>
  <si>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</si>
  <si>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</si>
  <si>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</si>
  <si>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</si>
  <si>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</si>
  <si>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</si>
  <si>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</si>
  <si>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</si>
  <si>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</si>
  <si>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</si>
  <si>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</si>
  <si>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</si>
  <si>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</si>
  <si>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</si>
  <si>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</si>
  <si>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</si>
  <si>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</si>
  <si>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</si>
  <si>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</si>
  <si>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</si>
  <si>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</si>
  <si>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</si>
  <si>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</si>
  <si>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</si>
  <si>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</si>
  <si>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</si>
  <si>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</si>
  <si>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</si>
  <si>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</si>
  <si>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</si>
  <si>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</si>
  <si>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</si>
  <si>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</si>
  <si>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</si>
  <si>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</si>
  <si>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</si>
  <si>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</si>
  <si>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</si>
  <si>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</si>
  <si>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</si>
  <si>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</si>
  <si>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</si>
  <si>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</si>
  <si>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</si>
  <si>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</si>
  <si>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</si>
  <si>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</si>
  <si>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</si>
  <si>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</si>
  <si>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</si>
  <si>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</si>
  <si>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</si>
  <si>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</si>
  <si>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</si>
  <si>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</si>
  <si>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</si>
  <si>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</si>
  <si>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</si>
  <si>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</si>
  <si>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</si>
  <si>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</si>
  <si>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</si>
  <si>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</si>
  <si>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</si>
  <si>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</si>
  <si>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</si>
  <si>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</si>
  <si>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</si>
  <si>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</si>
  <si>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</si>
  <si>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</si>
  <si>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</si>
  <si>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</si>
  <si>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</si>
  <si>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</si>
  <si>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</si>
  <si>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</si>
  <si>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</si>
  <si>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</si>
  <si>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</si>
  <si>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</si>
  <si>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</si>
  <si>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</si>
  <si>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</si>
  <si>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</si>
  <si>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</si>
  <si>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</si>
  <si>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</si>
  <si>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</si>
  <si>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</si>
  <si>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</si>
  <si>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</si>
  <si>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</si>
  <si>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</si>
  <si>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</si>
  <si>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</si>
  <si>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</si>
  <si>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</si>
  <si>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</si>
  <si>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</si>
  <si>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</si>
  <si>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</si>
  <si>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</si>
  <si>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</si>
  <si>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</si>
  <si>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</si>
  <si>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</si>
  <si>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</si>
  <si>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</si>
  <si>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</si>
  <si>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</si>
  <si>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</si>
  <si>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</si>
  <si>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</si>
  <si>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</si>
  <si>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</si>
  <si>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</si>
  <si>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</si>
  <si>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</si>
  <si>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</si>
  <si>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</si>
  <si>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</si>
  <si>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</si>
  <si>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</si>
  <si>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</si>
  <si>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</si>
  <si>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</si>
  <si>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</si>
  <si>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</si>
  <si>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</si>
  <si>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</si>
  <si>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</si>
  <si>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</si>
  <si>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</si>
  <si>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</si>
  <si>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</si>
  <si>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</si>
  <si>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</si>
  <si>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</si>
  <si>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</si>
  <si>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</si>
  <si>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</si>
  <si>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</si>
  <si>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</si>
  <si>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</si>
  <si>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</si>
  <si>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</si>
  <si>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</si>
  <si>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</si>
  <si>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</si>
  <si>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</si>
  <si>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</si>
  <si>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</si>
  <si>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</si>
  <si>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</si>
  <si>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</si>
  <si>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</si>
  <si>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</si>
  <si>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</si>
  <si>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</si>
  <si>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</si>
  <si>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</si>
  <si>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</si>
  <si>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</si>
  <si>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</si>
  <si>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</si>
  <si>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</si>
  <si>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</si>
  <si>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</si>
  <si>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</si>
  <si>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</si>
  <si>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</si>
  <si>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</si>
  <si>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</si>
  <si>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</si>
  <si>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</si>
  <si>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</si>
  <si>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</si>
  <si>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</si>
  <si>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</si>
  <si>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</si>
  <si>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</si>
  <si>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</si>
  <si>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</si>
  <si>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</si>
  <si>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</si>
  <si>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</si>
  <si>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</si>
  <si>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</si>
  <si>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</si>
  <si>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</si>
  <si>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</si>
  <si>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</si>
  <si>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</si>
  <si>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</si>
  <si>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</si>
  <si>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</si>
  <si>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</si>
  <si>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</si>
  <si>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</si>
  <si>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</si>
  <si>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</si>
  <si>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</si>
  <si>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</si>
  <si>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</si>
  <si>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</si>
  <si>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</si>
  <si>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</si>
  <si>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</si>
  <si>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</si>
  <si>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</si>
  <si>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</si>
  <si>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</si>
  <si>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</si>
  <si>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</si>
  <si>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</si>
  <si>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</si>
  <si>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</si>
  <si>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</si>
  <si>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</si>
  <si>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</si>
  <si>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</si>
  <si>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</si>
  <si>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</si>
  <si>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</si>
  <si>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</si>
  <si>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</si>
  <si>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</si>
  <si>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</si>
  <si>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</si>
  <si>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</si>
  <si>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</si>
  <si>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</si>
  <si>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</si>
  <si>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</si>
  <si>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</si>
  <si>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</si>
  <si>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</si>
  <si>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</si>
  <si>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</si>
  <si>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</si>
  <si>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</si>
  <si>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</si>
  <si>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</si>
  <si>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</si>
  <si>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</si>
  <si>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</si>
  <si>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</si>
  <si>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</si>
  <si>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</si>
  <si>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</si>
  <si>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</si>
  <si>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</si>
  <si>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</si>
  <si>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</si>
  <si>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</si>
  <si>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</si>
  <si>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</si>
  <si>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</si>
  <si>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</si>
  <si>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</si>
  <si>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</si>
  <si>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</si>
  <si>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</si>
  <si>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</si>
  <si>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</si>
  <si>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</si>
  <si>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</si>
  <si>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</si>
  <si>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</si>
  <si>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</si>
  <si>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</si>
  <si>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</si>
  <si>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</si>
  <si>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</si>
  <si>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</si>
  <si>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</si>
  <si>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</si>
  <si>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</si>
  <si>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</si>
  <si>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</si>
  <si>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</si>
  <si>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</si>
  <si>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</si>
  <si>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</si>
  <si>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</si>
  <si>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</si>
  <si>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</si>
  <si>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</si>
  <si>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</si>
  <si>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</si>
  <si>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</si>
  <si>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</si>
  <si>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</si>
  <si>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</si>
  <si>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</si>
  <si>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</si>
  <si>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</si>
  <si>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</si>
  <si>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</si>
  <si>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</si>
  <si>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</si>
  <si>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</si>
  <si>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</si>
  <si>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</si>
  <si>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</si>
  <si>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</si>
  <si>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</si>
  <si>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</si>
  <si>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</si>
  <si>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</si>
  <si>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</si>
  <si>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</si>
  <si>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</si>
  <si>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</si>
  <si>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</si>
  <si>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</si>
  <si>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</si>
  <si>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</si>
  <si>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</si>
  <si>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</si>
  <si>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</si>
  <si>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</si>
  <si>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</si>
  <si>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</si>
  <si>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</si>
  <si>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</si>
  <si>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</si>
  <si>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</si>
  <si>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</si>
  <si>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</si>
  <si>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</si>
  <si>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</si>
  <si>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</si>
  <si>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</si>
  <si>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</si>
  <si>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</si>
  <si>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</si>
  <si>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</si>
  <si>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</si>
  <si>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</si>
  <si>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</si>
  <si>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</si>
  <si>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</si>
  <si>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</si>
  <si>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</si>
  <si>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</si>
  <si>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</si>
  <si>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</si>
  <si>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</si>
  <si>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</si>
  <si>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</si>
  <si>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</si>
  <si>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</si>
  <si>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</si>
  <si>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</si>
  <si>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</si>
  <si>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</si>
  <si>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</si>
  <si>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</si>
  <si>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</si>
  <si>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</si>
  <si>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</si>
  <si>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</si>
  <si>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</si>
  <si>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</si>
  <si>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</si>
  <si>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</si>
  <si>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</si>
  <si>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</si>
  <si>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</si>
  <si>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</si>
  <si>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</si>
  <si>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</si>
  <si>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</si>
  <si>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</si>
  <si>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</si>
  <si>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</si>
  <si>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</si>
  <si>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</si>
  <si>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</si>
  <si>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</si>
  <si>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</si>
  <si>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</si>
  <si>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</si>
  <si>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</si>
  <si>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</si>
  <si>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</si>
  <si>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</si>
  <si>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</si>
  <si>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</si>
  <si>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</si>
  <si>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</si>
  <si>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</si>
  <si>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</si>
  <si>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</si>
  <si>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</si>
  <si>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</si>
  <si>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</si>
  <si>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</si>
  <si>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</si>
  <si>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</si>
  <si>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</si>
  <si>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</si>
  <si>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</si>
  <si>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</si>
  <si>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</si>
  <si>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</si>
  <si>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</si>
  <si>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</si>
  <si>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</si>
  <si>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</si>
  <si>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</si>
  <si>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</si>
  <si>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</si>
  <si>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</si>
  <si>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</si>
  <si>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</si>
  <si>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</si>
  <si>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</si>
  <si>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</si>
  <si>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</si>
  <si>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</si>
  <si>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</si>
  <si>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</si>
  <si>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</si>
  <si>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</si>
  <si>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</si>
  <si>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</si>
  <si>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</si>
  <si>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</si>
  <si>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</si>
  <si>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</si>
  <si>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</si>
  <si>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</si>
  <si>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</si>
  <si>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</si>
  <si>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</si>
  <si>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</si>
  <si>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</si>
  <si>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</si>
  <si>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</si>
  <si>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</si>
  <si>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</si>
  <si>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</si>
  <si>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</si>
  <si>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</si>
  <si>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</si>
  <si>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</si>
  <si>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</si>
  <si>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</si>
  <si>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</si>
  <si>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</si>
  <si>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</si>
  <si>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</si>
  <si>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</si>
  <si>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</si>
  <si>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</si>
  <si>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</si>
  <si>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</si>
  <si>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</si>
  <si>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</si>
  <si>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</si>
  <si>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</si>
  <si>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</si>
  <si>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</si>
  <si>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</si>
  <si>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</si>
  <si>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</si>
  <si>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</si>
  <si>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</si>
  <si>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</si>
  <si>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</si>
  <si>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</si>
  <si>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</si>
  <si>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</si>
  <si>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</si>
  <si>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</si>
  <si>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</si>
  <si>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</si>
  <si>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</si>
  <si>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</si>
  <si>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</si>
  <si>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</si>
  <si>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</si>
  <si>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</si>
  <si>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</si>
  <si>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</si>
  <si>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</si>
  <si>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</si>
  <si>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</si>
  <si>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</si>
  <si>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</si>
  <si>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</si>
  <si>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</si>
  <si>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</si>
  <si>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</si>
  <si>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</si>
  <si>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</si>
  <si>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</si>
  <si>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</si>
  <si>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</si>
  <si>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</si>
  <si>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</si>
  <si>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</si>
  <si>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</si>
  <si>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</si>
  <si>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</si>
  <si>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</si>
  <si>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</si>
  <si>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</si>
  <si>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</si>
  <si>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</si>
  <si>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</si>
  <si>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</si>
  <si>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</si>
  <si>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</si>
  <si>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</si>
  <si>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</si>
  <si>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</si>
  <si>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</si>
  <si>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</si>
  <si>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</si>
  <si>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</si>
  <si>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</si>
  <si>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</si>
  <si>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</si>
  <si>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</si>
  <si>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</si>
  <si>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</si>
  <si>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</si>
  <si>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</si>
  <si>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</si>
  <si>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</si>
  <si>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</si>
  <si>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</si>
  <si>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</si>
  <si>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</si>
  <si>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</si>
  <si>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</si>
  <si>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</si>
  <si>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</si>
  <si>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</si>
  <si>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</si>
  <si>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</si>
  <si>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</si>
  <si>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</si>
  <si>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</si>
  <si>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</si>
  <si>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</si>
  <si>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</si>
  <si>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</si>
  <si>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</si>
  <si>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</si>
  <si>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</si>
  <si>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</si>
  <si>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</si>
  <si>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</si>
  <si>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</si>
  <si>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</si>
  <si>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</si>
  <si>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</si>
  <si>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</si>
  <si>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</si>
  <si>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</si>
  <si>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</si>
  <si>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</si>
  <si>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</si>
  <si>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</si>
  <si>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</si>
  <si>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</si>
  <si>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</si>
  <si>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</si>
  <si>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</si>
  <si>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</si>
  <si>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</si>
  <si>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</si>
  <si>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</si>
  <si>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</si>
  <si>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</si>
  <si>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</si>
  <si>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</si>
  <si>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</si>
  <si>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</si>
  <si>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</si>
  <si>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</si>
  <si>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</si>
  <si>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</si>
  <si>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</si>
  <si>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</si>
  <si>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</si>
  <si>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</si>
  <si>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</si>
  <si>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</si>
  <si>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</si>
  <si>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</si>
  <si>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</si>
  <si>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</si>
  <si>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</si>
  <si>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</si>
  <si>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</si>
  <si>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</si>
  <si>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</si>
  <si>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</si>
  <si>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</si>
  <si>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</si>
  <si>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</si>
  <si>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</si>
  <si>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</si>
  <si>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</si>
  <si>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</si>
  <si>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</si>
  <si>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</si>
  <si>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</si>
  <si>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</si>
  <si>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</si>
  <si>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</si>
  <si>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</si>
  <si>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</si>
  <si>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</si>
  <si>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</si>
  <si>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</si>
  <si>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</si>
  <si>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</si>
  <si>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</si>
  <si>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</si>
  <si>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</si>
  <si>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</si>
  <si>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</si>
  <si>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</si>
  <si>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</si>
  <si>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</si>
  <si>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</si>
  <si>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</si>
  <si>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</si>
  <si>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</si>
  <si>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</si>
  <si>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</si>
  <si>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</si>
  <si>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</si>
  <si>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</si>
  <si>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</si>
  <si>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</si>
  <si>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</si>
  <si>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</si>
  <si>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</si>
  <si>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</si>
  <si>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</si>
  <si>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</si>
  <si>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</si>
  <si>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</si>
  <si>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</si>
  <si>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</si>
  <si>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</si>
  <si>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</si>
  <si>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</si>
  <si>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</si>
  <si>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</si>
  <si>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</si>
  <si>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</si>
  <si>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</si>
  <si>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</si>
  <si>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</si>
  <si>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</si>
  <si>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</si>
  <si>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</si>
  <si>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</si>
  <si>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</si>
  <si>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</si>
  <si>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</si>
  <si>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</si>
  <si>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</si>
  <si>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</si>
  <si>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</si>
  <si>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</si>
  <si>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</si>
  <si>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</si>
  <si>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</si>
  <si>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</si>
  <si>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</si>
  <si>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</si>
  <si>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</si>
  <si>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</si>
  <si>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</si>
  <si>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</si>
  <si>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</si>
  <si>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</si>
  <si>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</si>
  <si>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</si>
  <si>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</si>
  <si>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</si>
  <si>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</si>
  <si>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</si>
  <si>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</si>
  <si>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</si>
  <si>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</si>
  <si>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</si>
  <si>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</si>
  <si>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</si>
  <si>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</si>
  <si>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</si>
  <si>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</si>
  <si>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</si>
  <si>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</si>
  <si>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</si>
  <si>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</si>
  <si>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</si>
  <si>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</si>
  <si>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</si>
  <si>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</si>
  <si>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</si>
  <si>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</si>
  <si>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</si>
  <si>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</si>
  <si>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</si>
  <si>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</si>
  <si>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</si>
  <si>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</si>
  <si>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</si>
  <si>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</si>
  <si>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</si>
  <si>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</si>
  <si>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</si>
  <si>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</si>
  <si>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</si>
  <si>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</si>
  <si>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</si>
  <si>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</si>
  <si>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</si>
  <si>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</si>
  <si>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</si>
  <si>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</si>
  <si>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</si>
  <si>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</si>
  <si>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</si>
  <si>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</si>
  <si>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</si>
  <si>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</si>
  <si>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</si>
  <si>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</si>
  <si>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</si>
  <si>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</si>
  <si>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</si>
  <si>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</si>
  <si>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</si>
  <si>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</si>
  <si>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</si>
  <si>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</si>
  <si>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</si>
  <si>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</si>
  <si>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</si>
  <si>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</si>
  <si>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</si>
  <si>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</si>
  <si>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</si>
  <si>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</si>
  <si>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</si>
  <si>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</si>
  <si>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</si>
  <si>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</si>
  <si>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</si>
  <si>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</si>
  <si>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</si>
  <si>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</si>
  <si>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</si>
  <si>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</si>
  <si>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</si>
  <si>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</si>
  <si>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</si>
  <si>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</si>
  <si>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</si>
  <si>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</si>
  <si>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</si>
  <si>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</si>
  <si>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</si>
  <si>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</si>
  <si>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</si>
  <si>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</si>
  <si>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</si>
  <si>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</si>
  <si>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</si>
  <si>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</si>
  <si>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</si>
  <si>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</si>
  <si>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</si>
  <si>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</si>
  <si>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</si>
  <si>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</si>
  <si>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</si>
  <si>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</si>
  <si>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</si>
  <si>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</si>
  <si>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</si>
  <si>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</si>
  <si>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</si>
  <si>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</si>
  <si>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</si>
  <si>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</si>
  <si>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</si>
  <si>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</si>
  <si>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</si>
  <si>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</si>
  <si>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</si>
  <si>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</si>
  <si>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</si>
  <si>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</si>
  <si>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</si>
  <si>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</si>
  <si>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</si>
  <si>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</si>
  <si>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</si>
  <si>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</si>
  <si>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</si>
  <si>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</si>
  <si>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</si>
  <si>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</si>
  <si>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</si>
  <si>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</si>
  <si>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</si>
  <si>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</si>
  <si>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</si>
  <si>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</si>
  <si>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</si>
  <si>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</si>
  <si>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</si>
  <si>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</si>
  <si>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</si>
  <si>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</si>
  <si>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</si>
  <si>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</si>
  <si>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</si>
  <si>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</si>
  <si>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</si>
  <si>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</si>
  <si>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</si>
  <si>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</si>
  <si>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</si>
  <si>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</si>
  <si>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</si>
  <si>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</si>
  <si>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</si>
  <si>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</si>
  <si>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</si>
  <si>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</si>
  <si>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</si>
  <si>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</si>
  <si>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</si>
  <si>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</si>
  <si>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</si>
  <si>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</si>
  <si>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</si>
  <si>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</si>
  <si>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</si>
  <si>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</si>
  <si>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</si>
  <si>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</si>
  <si>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</si>
  <si>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</si>
  <si>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</si>
  <si>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</si>
  <si>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</si>
  <si>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</si>
  <si>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</si>
  <si>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</si>
  <si>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</si>
  <si>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</si>
  <si>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</si>
  <si>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</si>
  <si>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</si>
  <si>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</si>
  <si>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</si>
  <si>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</si>
  <si>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</si>
  <si>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</si>
  <si>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</si>
  <si>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</si>
  <si>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</si>
  <si>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</si>
  <si>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</si>
  <si>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</si>
  <si>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</si>
  <si>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</si>
  <si>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</si>
  <si>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</si>
  <si>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</si>
  <si>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</si>
  <si>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</si>
  <si>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</si>
  <si>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</si>
  <si>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</si>
  <si>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</si>
  <si>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</si>
  <si>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</si>
  <si>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</si>
  <si>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</si>
  <si>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</si>
  <si>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</si>
  <si>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</si>
  <si>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</si>
  <si>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</si>
  <si>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</si>
  <si>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</si>
  <si>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</si>
  <si>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</si>
  <si>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</si>
  <si>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</si>
  <si>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</si>
  <si>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</si>
  <si>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</si>
  <si>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</si>
  <si>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</si>
  <si>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</si>
  <si>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</si>
  <si>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</si>
  <si>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</si>
  <si>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</si>
  <si>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</si>
  <si>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</si>
  <si>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</si>
  <si>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</si>
  <si>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</si>
  <si>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</si>
  <si>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</si>
  <si>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</si>
  <si>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</si>
  <si>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</si>
  <si>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</si>
  <si>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</si>
  <si>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</si>
  <si>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</si>
  <si>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</si>
  <si>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</si>
  <si>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</si>
  <si>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</si>
  <si>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</si>
  <si>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</si>
  <si>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</si>
  <si>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</si>
  <si>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</si>
  <si>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</si>
  <si>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</si>
  <si>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</si>
  <si>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</si>
  <si>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</si>
  <si>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</si>
  <si>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</si>
  <si>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</si>
  <si>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</si>
  <si>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</si>
  <si>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</si>
  <si>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</si>
  <si>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</si>
  <si>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</si>
  <si>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</si>
  <si>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</si>
  <si>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</si>
  <si>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</si>
  <si>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</si>
  <si>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</si>
  <si>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</si>
  <si>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</si>
  <si>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</si>
  <si>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</si>
  <si>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</si>
  <si>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</si>
  <si>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</si>
  <si>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</si>
  <si>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</si>
  <si>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</si>
  <si>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</si>
  <si>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</si>
  <si>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</si>
  <si>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</si>
  <si>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</si>
  <si>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</si>
  <si>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</si>
  <si>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</si>
  <si>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</si>
  <si>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</si>
  <si>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</si>
  <si>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</si>
  <si>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</si>
  <si>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</si>
  <si>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</si>
  <si>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</si>
  <si>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</si>
  <si>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</si>
  <si>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</si>
  <si>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</si>
  <si>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</si>
  <si>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</si>
  <si>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</si>
  <si>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</si>
  <si>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</si>
  <si>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</si>
  <si>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</si>
  <si>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</si>
  <si>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</si>
  <si>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</si>
  <si>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</si>
  <si>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</si>
  <si>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</si>
  <si>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</si>
  <si>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</si>
  <si>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</si>
  <si>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</si>
  <si>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</si>
  <si>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</si>
  <si>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</si>
  <si>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</si>
  <si>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</si>
  <si>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</si>
  <si>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</si>
  <si>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</si>
  <si>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</si>
  <si>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</si>
  <si>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</si>
  <si>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</si>
  <si>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</si>
  <si>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</si>
  <si>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</si>
  <si>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</si>
  <si>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</si>
  <si>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</si>
  <si>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</si>
  <si>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</si>
  <si>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</si>
  <si>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</si>
  <si>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</si>
  <si>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</si>
  <si>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</si>
  <si>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</si>
  <si>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</si>
  <si>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</si>
  <si>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</si>
  <si>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</si>
  <si>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</si>
  <si>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</si>
  <si>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</si>
  <si>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</si>
  <si>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</si>
  <si>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</si>
  <si>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</si>
  <si>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</si>
  <si>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</si>
  <si>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</si>
  <si>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</si>
  <si>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</si>
  <si>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</si>
  <si>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</si>
  <si>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</si>
  <si>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</si>
  <si>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</si>
  <si>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</si>
  <si>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</si>
  <si>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</si>
  <si>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</si>
  <si>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</si>
  <si>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</si>
  <si>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</si>
  <si>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</si>
  <si>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</si>
  <si>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</si>
  <si>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</si>
  <si>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</si>
  <si>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</si>
  <si>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</si>
  <si>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</si>
  <si>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</si>
  <si>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</si>
  <si>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</si>
  <si>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</si>
  <si>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</si>
  <si>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</si>
  <si>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</si>
  <si>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</si>
  <si>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</si>
  <si>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</si>
  <si>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</si>
  <si>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</si>
  <si>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</si>
  <si>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</si>
  <si>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</si>
  <si>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</si>
  <si>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</si>
  <si>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</si>
  <si>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</si>
  <si>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</si>
  <si>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</si>
  <si>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</si>
  <si>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</si>
  <si>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</si>
  <si>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</si>
  <si>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</si>
  <si>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</si>
  <si>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</si>
  <si>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</si>
  <si>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</si>
  <si>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</si>
  <si>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</si>
  <si>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</si>
  <si>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</si>
  <si>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</si>
  <si>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</si>
  <si>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</si>
  <si>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</si>
  <si>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</si>
  <si>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</si>
  <si>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</si>
  <si>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</si>
  <si>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</si>
  <si>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</si>
  <si>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</si>
  <si>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</si>
  <si>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</si>
  <si>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</si>
  <si>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</si>
  <si>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</si>
  <si>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</si>
  <si>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</si>
  <si>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</si>
  <si>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</si>
  <si>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</si>
  <si>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</si>
  <si>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</si>
  <si>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</si>
  <si>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</si>
  <si>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</si>
  <si>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</si>
  <si>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</si>
  <si>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</si>
  <si>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</si>
  <si>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</si>
  <si>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</si>
  <si>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</si>
  <si>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</si>
  <si>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</si>
  <si>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</si>
  <si>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</si>
  <si>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</si>
  <si>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</si>
  <si>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</si>
  <si>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</si>
  <si>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</si>
  <si>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</si>
  <si>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</si>
  <si>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</si>
  <si>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</si>
  <si>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</si>
  <si>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</si>
  <si>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</si>
  <si>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</si>
  <si>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</si>
  <si>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</si>
  <si>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</si>
  <si>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</si>
  <si>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</si>
  <si>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</si>
  <si>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</si>
  <si>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</si>
  <si>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</si>
  <si>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</si>
  <si>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</si>
  <si>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</si>
  <si>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</si>
  <si>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</si>
  <si>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</si>
  <si>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</si>
  <si>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</si>
  <si>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</si>
  <si>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</si>
  <si>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</si>
  <si>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</si>
  <si>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</si>
  <si>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</si>
  <si>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</si>
  <si>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</si>
  <si>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</si>
  <si>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</si>
  <si>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</si>
  <si>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</si>
  <si>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</si>
  <si>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</si>
  <si>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</si>
  <si>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</si>
  <si>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</si>
  <si>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</si>
  <si>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</si>
  <si>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</si>
  <si>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</si>
  <si>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</si>
  <si>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</si>
  <si>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</si>
  <si>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</si>
  <si>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</si>
  <si>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</si>
  <si>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</si>
  <si>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</si>
  <si>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</si>
  <si>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</si>
  <si>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</si>
  <si>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</si>
  <si>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</si>
  <si>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</si>
  <si>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</si>
  <si>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</si>
  <si>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</si>
  <si>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</si>
  <si>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</si>
  <si>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</si>
  <si>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</si>
  <si>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</si>
  <si>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</si>
  <si>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</si>
  <si>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</si>
  <si>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</si>
  <si>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</si>
  <si>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</si>
  <si>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</si>
  <si>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</si>
  <si>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</si>
  <si>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</si>
  <si>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</si>
  <si>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</si>
  <si>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</si>
  <si>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</si>
  <si>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</si>
  <si>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</si>
  <si>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</si>
  <si>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</si>
  <si>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</si>
  <si>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</si>
  <si>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</si>
  <si>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</si>
  <si>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</si>
  <si>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</si>
  <si>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</si>
  <si>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</si>
  <si>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</si>
  <si>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</si>
  <si>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</si>
  <si>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</si>
  <si>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</si>
  <si>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</si>
  <si>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</si>
  <si>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</si>
  <si>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</si>
  <si>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</si>
  <si>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</si>
  <si>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</si>
  <si>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</si>
  <si>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</si>
  <si>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</si>
  <si>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</si>
  <si>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</si>
  <si>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</si>
  <si>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</si>
  <si>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</si>
  <si>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</si>
  <si>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</si>
  <si>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</si>
  <si>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</si>
  <si>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</si>
  <si>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</si>
  <si>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</si>
  <si>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</si>
  <si>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</si>
  <si>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</si>
  <si>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</si>
  <si>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</si>
  <si>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</si>
  <si>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</si>
  <si>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</si>
  <si>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</si>
  <si>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</si>
  <si>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</si>
  <si>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</si>
  <si>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</si>
  <si>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</si>
  <si>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</si>
  <si>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</si>
  <si>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</si>
  <si>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</si>
  <si>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</si>
  <si>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</si>
  <si>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</si>
  <si>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</si>
  <si>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</si>
  <si>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</si>
  <si>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</si>
  <si>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</si>
  <si>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</si>
  <si>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</si>
  <si>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</si>
  <si>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</si>
  <si>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</si>
  <si>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</si>
  <si>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</si>
  <si>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</si>
  <si>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</si>
  <si>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</si>
  <si>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</si>
  <si>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</si>
  <si>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</si>
  <si>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</si>
  <si>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</si>
  <si>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</si>
  <si>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</si>
  <si>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</si>
  <si>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</si>
  <si>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</si>
  <si>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</si>
  <si>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</si>
  <si>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</si>
  <si>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</si>
  <si>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</si>
  <si>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</si>
  <si>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</si>
  <si>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</si>
  <si>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</si>
  <si>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</si>
  <si>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</si>
  <si>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</si>
  <si>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</si>
  <si>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</si>
  <si>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</si>
  <si>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</si>
  <si>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</si>
  <si>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</si>
  <si>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</si>
  <si>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</si>
  <si>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</si>
  <si>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</si>
  <si>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</si>
  <si>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</si>
  <si>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</si>
  <si>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</si>
  <si>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</si>
  <si>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</si>
  <si>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</si>
  <si>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</si>
  <si>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</si>
  <si>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</si>
  <si>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</si>
  <si>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</si>
  <si>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</si>
  <si>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</si>
  <si>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</si>
  <si>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</si>
  <si>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</si>
  <si>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</si>
  <si>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</si>
  <si>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</si>
  <si>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</si>
  <si>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</si>
  <si>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</si>
  <si>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</si>
  <si>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</si>
  <si>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</si>
  <si>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</si>
  <si>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</si>
  <si>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</si>
  <si>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</si>
  <si>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</si>
  <si>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</si>
  <si>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</si>
  <si>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</si>
  <si>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</si>
  <si>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</si>
  <si>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</si>
  <si>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</si>
  <si>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</si>
  <si>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</si>
  <si>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</si>
  <si>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</si>
  <si>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</si>
  <si>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</si>
  <si>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</si>
  <si>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</si>
  <si>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</si>
  <si>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</si>
  <si>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</si>
  <si>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</si>
  <si>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</si>
  <si>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</si>
  <si>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</si>
  <si>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</si>
  <si>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</si>
  <si>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</si>
  <si>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</si>
  <si>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</si>
  <si>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</si>
  <si>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</si>
  <si>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</si>
  <si>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</si>
  <si>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</si>
  <si>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</si>
  <si>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</si>
  <si>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</si>
  <si>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</si>
  <si>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</si>
  <si>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</si>
  <si>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</si>
  <si>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</si>
  <si>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</si>
  <si>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</si>
  <si>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</si>
  <si>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</si>
  <si>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</si>
  <si>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</si>
  <si>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</si>
  <si>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</si>
  <si>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</si>
  <si>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</si>
  <si>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</si>
  <si>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</si>
  <si>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</si>
  <si>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</si>
  <si>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</si>
  <si>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</si>
  <si>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</si>
  <si>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</si>
  <si>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</si>
  <si>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</si>
  <si>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</si>
  <si>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</si>
  <si>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</si>
  <si>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</si>
  <si>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</si>
  <si>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</si>
  <si>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</si>
  <si>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</si>
  <si>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</si>
  <si>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</si>
  <si>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</si>
  <si>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</si>
  <si>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</si>
  <si>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</si>
  <si>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</si>
  <si>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</si>
  <si>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</si>
  <si>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</si>
  <si>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</si>
  <si>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</si>
  <si>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</si>
  <si>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</si>
  <si>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</si>
  <si>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</si>
  <si>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</si>
  <si>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</si>
  <si>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</si>
  <si>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</si>
  <si>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</si>
  <si>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</si>
  <si>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</si>
  <si>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</si>
  <si>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</si>
  <si>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</si>
  <si>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</si>
  <si>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</si>
  <si>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</si>
  <si>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</si>
  <si>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</si>
  <si>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</si>
  <si>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</si>
  <si>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</si>
  <si>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</si>
  <si>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</si>
  <si>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</si>
  <si>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</si>
  <si>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</si>
  <si>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</si>
  <si>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</si>
  <si>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</si>
  <si>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</si>
  <si>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</si>
  <si>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</si>
  <si>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</si>
  <si>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</si>
  <si>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</si>
  <si>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</si>
  <si>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</si>
  <si>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</si>
  <si>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</si>
  <si>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</si>
  <si>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</si>
  <si>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</si>
  <si>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</si>
  <si>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</si>
  <si>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</si>
  <si>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</si>
  <si>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</si>
  <si>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</si>
  <si>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</si>
  <si>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</si>
  <si>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</si>
  <si>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</si>
  <si>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</si>
  <si>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</si>
  <si>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</si>
  <si>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</si>
  <si>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</si>
  <si>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</si>
  <si>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</si>
  <si>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</si>
  <si>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</si>
  <si>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</si>
  <si>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</si>
  <si>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</si>
  <si>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</si>
  <si>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</si>
  <si>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</si>
  <si>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</si>
  <si>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</si>
  <si>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</si>
  <si>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</si>
  <si>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</si>
  <si>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</si>
  <si>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</si>
  <si>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</si>
  <si>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</si>
  <si>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</si>
  <si>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</si>
  <si>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</si>
  <si>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</si>
  <si>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</si>
  <si>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</si>
  <si>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</si>
  <si>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</si>
  <si>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</si>
  <si>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</si>
  <si>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</si>
  <si>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</si>
  <si>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</si>
  <si>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</si>
  <si>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</si>
  <si>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</si>
  <si>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</si>
  <si>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</si>
  <si>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</si>
  <si>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</si>
  <si>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</si>
  <si>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</si>
  <si>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</si>
  <si>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</si>
  <si>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</si>
  <si>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</si>
  <si>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</si>
  <si>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</si>
  <si>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</si>
  <si>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</si>
  <si>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</si>
  <si>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</si>
  <si>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</si>
  <si>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</si>
  <si>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</si>
  <si>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</si>
  <si>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</si>
  <si>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</si>
  <si>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</si>
  <si>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</si>
  <si>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</si>
  <si>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</si>
  <si>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</si>
  <si>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</si>
  <si>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</si>
  <si>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</si>
  <si>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</si>
  <si>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</si>
  <si>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</si>
  <si>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</si>
  <si>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</si>
  <si>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</si>
  <si>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</si>
  <si>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</si>
  <si>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</si>
  <si>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</si>
  <si>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</si>
  <si>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</si>
  <si>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</si>
  <si>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</si>
  <si>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</si>
  <si>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</si>
  <si>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</si>
  <si>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</si>
  <si>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</si>
  <si>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</si>
  <si>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</si>
  <si>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</si>
  <si>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</si>
  <si>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</si>
  <si>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</si>
  <si>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</si>
  <si>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</si>
  <si>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</si>
  <si>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</si>
  <si>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</si>
  <si>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</si>
  <si>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</si>
  <si>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</si>
  <si>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</si>
  <si>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</si>
  <si>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</si>
  <si>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</si>
  <si>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</si>
  <si>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</si>
  <si>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</si>
  <si>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</si>
  <si>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</si>
  <si>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</si>
  <si>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</si>
  <si>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</si>
  <si>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</si>
  <si>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</si>
  <si>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</si>
  <si>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</si>
  <si>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</si>
  <si>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</si>
  <si>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</si>
  <si>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</si>
  <si>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</si>
  <si>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</si>
  <si>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</si>
  <si>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</si>
  <si>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</si>
  <si>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</si>
  <si>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</si>
  <si>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</si>
  <si>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</si>
  <si>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</si>
  <si>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</si>
  <si>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</si>
  <si>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</si>
  <si>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</si>
  <si>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</si>
  <si>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</si>
  <si>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</si>
  <si>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</si>
  <si>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</si>
  <si>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</si>
  <si>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</si>
  <si>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</si>
  <si>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</si>
  <si>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</si>
  <si>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</si>
  <si>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</si>
  <si>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</si>
  <si>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</si>
  <si>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</si>
  <si>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</si>
  <si>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</si>
  <si>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</si>
  <si>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</si>
  <si>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</si>
  <si>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</si>
  <si>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</si>
  <si>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</si>
  <si>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</si>
  <si>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</si>
  <si>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</si>
  <si>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</si>
  <si>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</si>
  <si>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</si>
  <si>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</si>
  <si>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</si>
  <si>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</si>
  <si>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</si>
  <si>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</si>
  <si>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</si>
  <si>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</si>
  <si>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</si>
  <si>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</si>
  <si>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</si>
  <si>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</si>
  <si>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</si>
  <si>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</si>
  <si>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</si>
  <si>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</si>
  <si>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</si>
  <si>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</si>
  <si>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</si>
  <si>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</si>
  <si>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</si>
  <si>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</si>
  <si>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</si>
  <si>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</si>
  <si>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</si>
  <si>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</si>
  <si>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</si>
  <si>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</si>
  <si>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</si>
  <si>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</si>
  <si>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</si>
  <si>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</si>
  <si>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</si>
  <si>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</si>
  <si>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</si>
  <si>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</si>
  <si>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</si>
  <si>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</si>
  <si>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</si>
  <si>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</si>
  <si>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</si>
  <si>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</si>
  <si>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</si>
  <si>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</si>
  <si>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</si>
  <si>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</si>
  <si>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</si>
  <si>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</si>
  <si>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</si>
  <si>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</si>
  <si>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</si>
  <si>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</si>
  <si>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</si>
  <si>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</si>
  <si>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</si>
  <si>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</si>
  <si>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</si>
  <si>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</si>
  <si>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</si>
  <si>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</si>
  <si>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</si>
  <si>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</si>
  <si>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</si>
  <si>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</si>
  <si>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</si>
  <si>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</si>
  <si>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</si>
  <si>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</si>
  <si>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</si>
  <si>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</si>
  <si>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</si>
  <si>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</si>
  <si>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</si>
  <si>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</si>
  <si>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</si>
  <si>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</si>
  <si>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</si>
  <si>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</si>
  <si>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</si>
  <si>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</si>
  <si>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</si>
  <si>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</si>
  <si>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</si>
  <si>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</si>
  <si>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</si>
  <si>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</si>
  <si>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</si>
  <si>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</si>
  <si>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</si>
  <si>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</si>
  <si>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</si>
  <si>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</si>
  <si>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</si>
  <si>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</si>
  <si>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</si>
  <si>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</si>
  <si>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</si>
  <si>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</si>
  <si>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</si>
  <si>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</si>
  <si>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</si>
  <si>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</si>
  <si>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</si>
  <si>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</si>
  <si>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</si>
  <si>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</si>
  <si>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</si>
  <si>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</si>
  <si>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</si>
  <si>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</si>
  <si>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</si>
  <si>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</si>
  <si>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</si>
  <si>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</si>
  <si>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</si>
  <si>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</si>
  <si>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</si>
  <si>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</si>
  <si>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</si>
  <si>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</si>
  <si>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</si>
  <si>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</si>
  <si>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</si>
  <si>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</si>
  <si>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</si>
  <si>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</si>
  <si>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</si>
  <si>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</si>
  <si>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</si>
  <si>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</si>
  <si>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</si>
  <si>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</si>
  <si>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</si>
  <si>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</si>
  <si>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</si>
  <si>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</si>
  <si>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</si>
  <si>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</si>
  <si>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</si>
  <si>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</si>
  <si>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</si>
  <si>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</si>
  <si>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</si>
  <si>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</si>
  <si>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</si>
  <si>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</si>
  <si>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</si>
  <si>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</si>
  <si>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</si>
  <si>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</si>
  <si>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</si>
  <si>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</si>
  <si>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</si>
  <si>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</si>
  <si>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</si>
  <si>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</si>
  <si>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</si>
  <si>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</si>
  <si>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</si>
  <si>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</si>
  <si>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</si>
  <si>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</si>
  <si>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</si>
  <si>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</si>
  <si>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</si>
  <si>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</si>
  <si>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</si>
  <si>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</si>
  <si>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</si>
  <si>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</si>
  <si>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</si>
  <si>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</si>
  <si>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</si>
  <si>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</si>
  <si>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</si>
  <si>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</si>
  <si>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</si>
  <si>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</si>
  <si>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</si>
  <si>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</si>
  <si>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</si>
  <si>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</si>
  <si>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</si>
  <si>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</si>
  <si>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</si>
  <si>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</si>
  <si>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</si>
  <si>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</si>
  <si>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</si>
  <si>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</si>
  <si>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</si>
  <si>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</si>
  <si>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</si>
  <si>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</si>
  <si>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</si>
  <si>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</si>
  <si>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</si>
  <si>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</si>
  <si>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</si>
  <si>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</si>
  <si>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</si>
  <si>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</si>
  <si>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</si>
  <si>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</si>
  <si>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</si>
  <si>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</si>
  <si>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</si>
  <si>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</si>
  <si>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</si>
  <si>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</si>
  <si>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</si>
  <si>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</si>
  <si>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</si>
  <si>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</si>
  <si>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</si>
  <si>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</si>
  <si>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</si>
  <si>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</si>
  <si>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</si>
  <si>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</si>
  <si>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</si>
  <si>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</si>
  <si>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</si>
  <si>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</si>
  <si>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</si>
  <si>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</si>
  <si>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</si>
  <si>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</si>
  <si>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</si>
  <si>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</si>
  <si>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</si>
  <si>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</si>
  <si>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</si>
  <si>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</si>
  <si>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</si>
  <si>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</si>
  <si>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</si>
  <si>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</si>
  <si>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</si>
  <si>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</si>
  <si>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</si>
  <si>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</si>
  <si>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</si>
  <si>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</si>
  <si>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</si>
  <si>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</si>
  <si>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</si>
  <si>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</si>
  <si>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</si>
  <si>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</si>
  <si>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</si>
  <si>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</si>
  <si>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</si>
  <si>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</si>
  <si>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</si>
  <si>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</si>
  <si>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</si>
  <si>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</si>
  <si>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</si>
  <si>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</si>
  <si>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</si>
  <si>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</si>
  <si>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</si>
  <si>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</si>
  <si>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</si>
  <si>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</si>
  <si>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</si>
  <si>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</si>
  <si>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</si>
  <si>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</si>
  <si>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</si>
  <si>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</si>
  <si>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</si>
  <si>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</si>
  <si>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</si>
  <si>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</si>
  <si>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</si>
  <si>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</si>
  <si>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</si>
  <si>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</si>
  <si>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</si>
  <si>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</si>
  <si>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</si>
  <si>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</si>
  <si>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</si>
  <si>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</si>
  <si>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</si>
  <si>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</si>
  <si>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</si>
  <si>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</si>
  <si>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</si>
  <si>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</si>
  <si>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</si>
  <si>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</si>
  <si>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</si>
  <si>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</si>
  <si>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</si>
  <si>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</si>
  <si>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</si>
  <si>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</si>
  <si>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</si>
  <si>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</si>
  <si>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</si>
  <si>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</si>
  <si>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</si>
  <si>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</si>
  <si>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</si>
  <si>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</si>
  <si>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</si>
  <si>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</si>
  <si>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</si>
  <si>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</si>
  <si>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</si>
  <si>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</si>
  <si>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</si>
  <si>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</si>
  <si>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</si>
  <si>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</si>
  <si>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</si>
  <si>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</si>
  <si>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</si>
  <si>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</si>
  <si>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</si>
  <si>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</si>
  <si>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</si>
  <si>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</si>
  <si>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</si>
  <si>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</si>
  <si>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</si>
  <si>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</si>
  <si>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</si>
  <si>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</si>
  <si>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</si>
  <si>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</si>
  <si>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</si>
  <si>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</si>
  <si>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</si>
  <si>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</si>
  <si>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</si>
  <si>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</si>
  <si>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</si>
  <si>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</si>
  <si>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</si>
  <si>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</si>
  <si>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</si>
  <si>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</si>
  <si>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</si>
  <si>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</si>
  <si>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</si>
  <si>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</si>
  <si>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</si>
  <si>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</si>
  <si>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</si>
  <si>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</si>
  <si>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</si>
  <si>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</si>
  <si>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</si>
  <si>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</si>
  <si>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</si>
  <si>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</si>
  <si>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</si>
  <si>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</si>
  <si>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</si>
  <si>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</si>
  <si>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</si>
  <si>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</si>
  <si>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</si>
  <si>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</si>
  <si>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</si>
  <si>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</si>
  <si>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</si>
  <si>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</si>
  <si>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</si>
  <si>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</si>
  <si>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</si>
  <si>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</si>
  <si>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</si>
  <si>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</si>
  <si>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</si>
  <si>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</si>
  <si>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</si>
  <si>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</si>
  <si>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</si>
  <si>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</si>
  <si>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</si>
  <si>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</si>
  <si>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</si>
  <si>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</si>
  <si>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</si>
  <si>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</si>
  <si>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</si>
  <si>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</si>
  <si>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</si>
  <si>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</si>
  <si>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</si>
  <si>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</si>
  <si>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</si>
  <si>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</si>
  <si>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</si>
  <si>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</si>
  <si>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</si>
  <si>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</si>
  <si>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</si>
  <si>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</si>
  <si>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</si>
  <si>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</si>
  <si>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</si>
  <si>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</si>
  <si>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</si>
  <si>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</si>
  <si>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</si>
  <si>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</si>
  <si>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</si>
  <si>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</si>
  <si>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</si>
  <si>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</si>
  <si>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</si>
  <si>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</si>
  <si>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</si>
  <si>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</si>
  <si>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</si>
  <si>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</si>
  <si>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</si>
  <si>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</si>
  <si>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</si>
  <si>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</si>
  <si>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</si>
  <si>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</si>
  <si>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</si>
  <si>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</si>
  <si>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</si>
  <si>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</si>
  <si>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</si>
  <si>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</si>
  <si>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</si>
  <si>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</si>
  <si>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</si>
  <si>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</si>
  <si>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</si>
  <si>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</si>
  <si>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</si>
  <si>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</si>
  <si>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</si>
  <si>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</si>
  <si>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</si>
  <si>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</si>
  <si>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</si>
  <si>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</si>
  <si>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</si>
  <si>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</si>
  <si>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</si>
  <si>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</si>
  <si>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</si>
  <si>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</si>
  <si>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</si>
  <si>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</si>
  <si>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</si>
  <si>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</si>
  <si>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</si>
  <si>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</si>
  <si>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</si>
  <si>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</si>
  <si>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</si>
  <si>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</si>
  <si>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</si>
  <si>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</si>
  <si>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</si>
  <si>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</si>
  <si>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</si>
  <si>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</si>
  <si>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</si>
  <si>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</si>
  <si>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</si>
  <si>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</si>
  <si>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</si>
  <si>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</si>
  <si>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</si>
  <si>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</si>
  <si>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</si>
  <si>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</si>
  <si>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</si>
  <si>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</si>
  <si>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</si>
  <si>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</si>
  <si>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</si>
  <si>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</si>
  <si>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</si>
  <si>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</si>
  <si>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</si>
  <si>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</si>
  <si>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</si>
  <si>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</si>
  <si>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</si>
  <si>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</si>
  <si>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</si>
  <si>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</si>
  <si>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</si>
  <si>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</si>
  <si>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</si>
  <si>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</si>
  <si>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</si>
  <si>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</si>
  <si>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</si>
  <si>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</si>
  <si>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</si>
  <si>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</si>
  <si>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</si>
  <si>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</si>
  <si>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</si>
  <si>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</si>
  <si>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</si>
  <si>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</si>
  <si>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</si>
  <si>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</si>
  <si>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</si>
  <si>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</si>
  <si>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</si>
  <si>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</si>
  <si>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</si>
  <si>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</si>
  <si>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</si>
  <si>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</si>
  <si>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</si>
  <si>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</si>
  <si>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</si>
  <si>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</si>
  <si>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</si>
  <si>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</si>
  <si>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</si>
  <si>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</si>
  <si>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</si>
  <si>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</si>
  <si>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</si>
  <si>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</si>
  <si>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</si>
  <si>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</si>
  <si>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</si>
  <si>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</si>
  <si>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</si>
  <si>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</si>
  <si>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</si>
  <si>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</si>
  <si>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</si>
  <si>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</si>
  <si>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</si>
  <si>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</si>
  <si>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</si>
  <si>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</si>
  <si>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</si>
  <si>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</si>
  <si>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</si>
  <si>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</si>
  <si>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</si>
  <si>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</si>
  <si>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</si>
  <si>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</si>
  <si>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</si>
  <si>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</si>
  <si>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</si>
  <si>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</si>
  <si>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</si>
  <si>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</si>
  <si>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</si>
  <si>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</si>
  <si>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</si>
  <si>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</si>
  <si>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</si>
  <si>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</si>
  <si>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</si>
  <si>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</si>
  <si>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</si>
  <si>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</si>
  <si>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</si>
  <si>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</si>
  <si>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</si>
  <si>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</si>
  <si>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</si>
  <si>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</si>
  <si>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</si>
  <si>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</si>
  <si>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</si>
  <si>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</si>
  <si>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</si>
  <si>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</si>
  <si>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</si>
  <si>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</si>
  <si>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</si>
  <si>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</si>
  <si>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</si>
  <si>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</si>
  <si>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</si>
  <si>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</si>
  <si>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</si>
  <si>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</si>
  <si>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</si>
  <si>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</si>
  <si>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</si>
  <si>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</si>
  <si>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</si>
  <si>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</si>
  <si>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</si>
  <si>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</si>
  <si>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</si>
  <si>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</si>
  <si>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</si>
  <si>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</si>
  <si>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</si>
  <si>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</si>
  <si>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</si>
  <si>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</si>
  <si>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</si>
  <si>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</si>
  <si>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</si>
  <si>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</si>
  <si>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</si>
  <si>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</si>
  <si>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</si>
  <si>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</si>
  <si>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</si>
  <si>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</si>
  <si>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</si>
  <si>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</si>
  <si>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</si>
  <si>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</si>
  <si>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</si>
  <si>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</si>
  <si>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</si>
  <si>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</si>
  <si>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</si>
  <si>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</si>
  <si>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</si>
  <si>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</si>
  <si>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</si>
  <si>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</si>
  <si>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</si>
  <si>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</si>
  <si>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</si>
  <si>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</si>
  <si>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</si>
  <si>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</si>
  <si>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</si>
  <si>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</si>
  <si>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</si>
  <si>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</si>
  <si>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</si>
  <si>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</si>
  <si>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</si>
  <si>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</si>
  <si>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</si>
  <si>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</si>
  <si>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</si>
  <si>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</si>
  <si>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</si>
  <si>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</si>
  <si>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</si>
  <si>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</si>
  <si>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</si>
  <si>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</si>
  <si>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</si>
  <si>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</si>
  <si>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</si>
  <si>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</si>
  <si>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</si>
  <si>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</si>
  <si>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</si>
  <si>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</si>
  <si>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</si>
  <si>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</si>
  <si>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</si>
  <si>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</si>
  <si>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</si>
  <si>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</si>
  <si>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</si>
  <si>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</si>
  <si>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</si>
  <si>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</si>
  <si>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</si>
  <si>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</si>
  <si>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</si>
  <si>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</si>
  <si>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</si>
  <si>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</si>
  <si>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</si>
  <si>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</si>
  <si>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</si>
  <si>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</si>
  <si>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</si>
  <si>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</si>
  <si>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</si>
  <si>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</si>
  <si>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</si>
  <si>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</si>
  <si>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</si>
  <si>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</si>
  <si>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</si>
  <si>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</si>
  <si>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</si>
  <si>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</si>
  <si>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</si>
  <si>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</si>
  <si>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</si>
  <si>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</si>
  <si>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</si>
  <si>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</si>
  <si>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</si>
  <si>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</si>
  <si>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</si>
  <si>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</si>
  <si>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</si>
  <si>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</si>
  <si>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</si>
  <si>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</si>
  <si>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</si>
  <si>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</si>
  <si>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</si>
  <si>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</si>
  <si>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</si>
  <si>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</si>
  <si>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</si>
  <si>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</si>
  <si>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</si>
  <si>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</si>
  <si>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</si>
  <si>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</si>
  <si>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</si>
  <si>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</si>
  <si>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</si>
  <si>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</si>
  <si>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</si>
  <si>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</si>
  <si>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</si>
  <si>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</si>
  <si>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</si>
  <si>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</si>
  <si>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</si>
  <si>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</si>
  <si>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</si>
  <si>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</si>
  <si>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</si>
  <si>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</si>
  <si>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</si>
  <si>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</si>
  <si>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</si>
  <si>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</si>
  <si>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</si>
  <si>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</si>
  <si>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</si>
  <si>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</si>
  <si>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</si>
  <si>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</si>
  <si>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</si>
  <si>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</si>
  <si>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</si>
  <si>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</si>
  <si>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</si>
  <si>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</si>
  <si>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</si>
  <si>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</si>
  <si>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</si>
  <si>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</si>
  <si>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</si>
  <si>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</si>
  <si>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</si>
  <si>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</si>
  <si>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</si>
  <si>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</si>
  <si>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</si>
  <si>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</si>
  <si>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</si>
  <si>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</si>
  <si>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</si>
  <si>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</si>
  <si>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</si>
  <si>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</si>
  <si>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</si>
  <si>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</si>
  <si>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</si>
  <si>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</si>
  <si>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</si>
  <si>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</si>
  <si>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</si>
  <si>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</si>
  <si>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</si>
  <si>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</si>
  <si>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</si>
  <si>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</si>
  <si>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</si>
  <si>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</si>
  <si>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</si>
  <si>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</si>
  <si>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</si>
  <si>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</si>
  <si>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</si>
  <si>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</si>
  <si>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</si>
  <si>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</si>
  <si>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</si>
  <si>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</si>
  <si>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</si>
  <si>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</si>
  <si>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</si>
  <si>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</si>
  <si>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</si>
  <si>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</si>
  <si>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</si>
  <si>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</si>
  <si>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</si>
  <si>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</si>
  <si>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</si>
  <si>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</si>
  <si>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</si>
  <si>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</si>
  <si>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</si>
  <si>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</si>
  <si>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</si>
  <si>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</si>
  <si>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</si>
  <si>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</si>
  <si>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</si>
  <si>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</si>
  <si>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</si>
  <si>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</si>
  <si>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</si>
  <si>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</si>
  <si>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</si>
  <si>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</si>
  <si>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</si>
  <si>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</si>
  <si>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</si>
  <si>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</si>
  <si>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</si>
  <si>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</si>
  <si>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</si>
  <si>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</si>
  <si>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</si>
  <si>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</si>
  <si>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</si>
  <si>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</si>
  <si>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</si>
  <si>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</si>
  <si>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</si>
  <si>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</si>
  <si>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</si>
  <si>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</si>
  <si>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</si>
  <si>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</si>
  <si>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</si>
  <si>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</si>
  <si>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</si>
  <si>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</si>
  <si>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</si>
  <si>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</si>
  <si>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</si>
  <si>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</si>
  <si>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</si>
  <si>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</si>
  <si>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</si>
  <si>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</si>
  <si>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</si>
  <si>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</si>
  <si>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</si>
  <si>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</si>
  <si>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</si>
  <si>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</si>
  <si>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</si>
  <si>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</si>
  <si>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</si>
  <si>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</si>
  <si>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</si>
  <si>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</si>
  <si>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</si>
  <si>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</si>
  <si>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</si>
  <si>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</si>
  <si>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</si>
  <si>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</si>
  <si>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</si>
  <si>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</si>
  <si>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</si>
  <si>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</si>
  <si>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</si>
  <si>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</si>
  <si>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</si>
  <si>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</si>
  <si>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</si>
  <si>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</si>
  <si>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</si>
  <si>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</si>
  <si>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</si>
  <si>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</si>
  <si>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</si>
  <si>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</si>
  <si>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</si>
  <si>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</si>
  <si>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</si>
  <si>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</si>
  <si>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</si>
  <si>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</si>
  <si>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</si>
  <si>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</si>
  <si>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</si>
  <si>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</si>
  <si>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</si>
  <si>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</si>
  <si>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</si>
  <si>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</si>
  <si>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</si>
  <si>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</si>
  <si>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</si>
  <si>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</si>
  <si>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</si>
  <si>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</si>
  <si>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</si>
  <si>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</si>
  <si>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</si>
  <si>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</si>
  <si>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</si>
  <si>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</si>
  <si>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</si>
  <si>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</si>
  <si>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</si>
  <si>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</si>
  <si>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</si>
  <si>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</si>
  <si>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</si>
  <si>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</si>
  <si>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</si>
  <si>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</si>
  <si>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</si>
  <si>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</si>
  <si>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</si>
  <si>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</si>
  <si>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</si>
  <si>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</si>
  <si>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</si>
  <si>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</si>
  <si>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</si>
  <si>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</si>
  <si>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</si>
  <si>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</si>
  <si>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</si>
  <si>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</si>
  <si>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</si>
  <si>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</si>
  <si>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</si>
  <si>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</si>
  <si>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</si>
  <si>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</si>
  <si>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</si>
  <si>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</si>
  <si>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</si>
  <si>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</si>
  <si>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</si>
  <si>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</si>
  <si>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</si>
  <si>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</si>
  <si>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</si>
  <si>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</si>
  <si>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</si>
  <si>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</si>
  <si>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</si>
  <si>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</si>
  <si>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</si>
  <si>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</si>
  <si>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</si>
  <si>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</si>
  <si>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</si>
  <si>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</si>
  <si>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</si>
  <si>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</si>
  <si>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</si>
  <si>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</si>
  <si>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</si>
  <si>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</si>
  <si>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</si>
  <si>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</si>
  <si>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</si>
  <si>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</si>
  <si>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</si>
  <si>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</si>
  <si>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</si>
  <si>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</si>
  <si>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</si>
  <si>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</si>
  <si>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</si>
  <si>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</si>
  <si>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</si>
  <si>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</si>
  <si>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</si>
  <si>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</si>
  <si>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</si>
  <si>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</si>
  <si>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</si>
  <si>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</si>
  <si>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</si>
  <si>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</si>
  <si>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</si>
  <si>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</si>
  <si>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</si>
  <si>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</si>
  <si>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</si>
  <si>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</si>
  <si>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</si>
  <si>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</si>
  <si>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</si>
  <si>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</si>
  <si>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</si>
  <si>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</si>
  <si>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</si>
  <si>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</si>
  <si>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</si>
  <si>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</si>
  <si>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</si>
  <si>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</si>
  <si>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</si>
  <si>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</si>
  <si>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</si>
  <si>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</si>
  <si>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</si>
  <si>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</si>
  <si>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</si>
  <si>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</si>
  <si>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</si>
  <si>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</si>
  <si>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</si>
  <si>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</si>
  <si>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</si>
  <si>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</si>
  <si>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</si>
  <si>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</si>
  <si>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</si>
  <si>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</si>
  <si>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</si>
  <si>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</si>
  <si>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</si>
  <si>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</si>
  <si>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</si>
  <si>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</si>
  <si>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</si>
  <si>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</si>
  <si>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</si>
  <si>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</si>
  <si>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</si>
  <si>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</si>
  <si>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</si>
  <si>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</si>
  <si>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</si>
  <si>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</si>
  <si>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</si>
  <si>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</si>
  <si>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</si>
  <si>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</si>
  <si>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</si>
  <si>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</si>
  <si>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</si>
  <si>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</si>
  <si>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</si>
  <si>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</si>
  <si>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</si>
  <si>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</si>
  <si>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</si>
  <si>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</si>
  <si>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</si>
  <si>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</si>
  <si>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</si>
  <si>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</si>
  <si>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</si>
  <si>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</si>
  <si>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</si>
  <si>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</si>
  <si>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</si>
  <si>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</si>
  <si>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</si>
  <si>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</si>
  <si>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</si>
  <si>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</si>
  <si>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</si>
  <si>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</si>
  <si>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</si>
  <si>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</si>
  <si>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</si>
  <si>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</si>
  <si>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</si>
  <si>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</si>
  <si>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</si>
  <si>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</si>
  <si>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</si>
  <si>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</si>
  <si>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</si>
  <si>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</si>
  <si>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</si>
  <si>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</si>
  <si>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</si>
  <si>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</si>
  <si>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</si>
  <si>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</si>
  <si>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</si>
  <si>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</si>
  <si>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</si>
  <si>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</si>
  <si>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</si>
  <si>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</si>
  <si>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</si>
  <si>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</si>
  <si>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</si>
  <si>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</si>
  <si>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</si>
  <si>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</si>
  <si>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</si>
  <si>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</si>
  <si>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</si>
  <si>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</si>
  <si>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</si>
  <si>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</si>
  <si>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</si>
  <si>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</si>
  <si>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</si>
  <si>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</si>
  <si>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</si>
  <si>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</si>
  <si>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</si>
  <si>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</si>
  <si>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</si>
  <si>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</si>
  <si>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</si>
  <si>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</si>
  <si>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</si>
  <si>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</si>
  <si>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</si>
  <si>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</si>
  <si>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</si>
  <si>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</si>
  <si>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</si>
  <si>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</si>
  <si>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</si>
  <si>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</si>
  <si>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</si>
  <si>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</si>
  <si>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</si>
  <si>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</si>
  <si>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</si>
  <si>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</si>
  <si>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</si>
  <si>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</si>
  <si>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</si>
  <si>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</si>
  <si>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</si>
  <si>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</si>
  <si>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</si>
  <si>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</si>
  <si>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</si>
  <si>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</si>
  <si>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</si>
  <si>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</si>
  <si>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</si>
  <si>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</si>
  <si>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</si>
  <si>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</si>
  <si>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</si>
  <si>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</si>
  <si>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</si>
  <si>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</si>
  <si>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</si>
  <si>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</si>
  <si>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</si>
  <si>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</si>
  <si>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</si>
  <si>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</si>
  <si>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</si>
  <si>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</si>
  <si>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</si>
  <si>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</si>
  <si>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</si>
  <si>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</si>
  <si>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</si>
  <si>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</si>
  <si>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</si>
  <si>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</si>
  <si>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</si>
  <si>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</si>
  <si>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</si>
  <si>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</si>
  <si>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</si>
  <si>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</si>
  <si>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</si>
  <si>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</si>
  <si>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</si>
  <si>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</si>
  <si>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</si>
  <si>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</si>
  <si>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</si>
  <si>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</si>
  <si>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</si>
  <si>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</si>
  <si>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</si>
  <si>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</si>
  <si>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</si>
  <si>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</si>
  <si>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</si>
  <si>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</si>
  <si>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</si>
  <si>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</si>
  <si>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</si>
  <si>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</si>
  <si>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</si>
  <si>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</si>
  <si>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</si>
  <si>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</si>
  <si>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</si>
  <si>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</si>
  <si>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</si>
  <si>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</si>
  <si>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</si>
  <si>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</si>
  <si>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</si>
  <si>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</si>
  <si>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</si>
  <si>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</si>
  <si>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</si>
  <si>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</si>
  <si>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</si>
  <si>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</si>
  <si>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</si>
  <si>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</si>
  <si>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</si>
  <si>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</si>
  <si>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</si>
  <si>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</si>
  <si>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</si>
  <si>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</si>
  <si>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</si>
  <si>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</si>
  <si>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</si>
  <si>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</si>
  <si>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</si>
  <si>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</si>
  <si>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</si>
  <si>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</si>
  <si>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</si>
  <si>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</si>
  <si>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</si>
  <si>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</si>
  <si>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</si>
  <si>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</si>
  <si>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</si>
  <si>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</si>
  <si>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</si>
  <si>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</si>
  <si>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</si>
  <si>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</si>
  <si>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</si>
  <si>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</si>
  <si>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</si>
  <si>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</si>
  <si>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</si>
  <si>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</si>
  <si>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</si>
  <si>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</si>
  <si>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</si>
  <si>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</si>
  <si>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</si>
  <si>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</si>
  <si>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</si>
  <si>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</si>
  <si>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</si>
  <si>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</si>
  <si>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</si>
  <si>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</si>
  <si>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</si>
  <si>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</si>
  <si>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</si>
  <si>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</si>
  <si>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</si>
  <si>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</si>
  <si>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</si>
  <si>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</si>
  <si>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</si>
  <si>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</si>
  <si>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</si>
  <si>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</si>
  <si>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</si>
  <si>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</si>
  <si>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</si>
  <si>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</si>
  <si>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</si>
  <si>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</si>
  <si>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</si>
  <si>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</si>
  <si>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</si>
  <si>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</si>
  <si>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</si>
  <si>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</si>
  <si>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</si>
  <si>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</si>
  <si>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</si>
  <si>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</si>
  <si>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</si>
  <si>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</si>
  <si>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</si>
  <si>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</si>
  <si>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</si>
  <si>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</si>
  <si>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</si>
  <si>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</si>
  <si>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</si>
  <si>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</si>
  <si>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</si>
  <si>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</si>
  <si>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</si>
  <si>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</si>
  <si>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</si>
  <si>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</si>
  <si>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</si>
  <si>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</si>
  <si>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</si>
  <si>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</si>
  <si>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</si>
  <si>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</si>
  <si>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</si>
  <si>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</si>
  <si>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</si>
  <si>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</si>
  <si>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</si>
  <si>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</si>
  <si>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</si>
  <si>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</si>
  <si>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</si>
  <si>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</si>
  <si>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</si>
  <si>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</si>
  <si>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</si>
  <si>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</si>
  <si>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</si>
  <si>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</si>
  <si>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</si>
  <si>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</si>
  <si>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</si>
  <si>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</si>
  <si>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</si>
  <si>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</si>
  <si>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</si>
  <si>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</si>
  <si>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</si>
  <si>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</si>
  <si>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</si>
  <si>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</si>
  <si>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</si>
  <si>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</si>
  <si>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</si>
  <si>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</si>
  <si>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</si>
  <si>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</si>
  <si>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</si>
  <si>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</si>
  <si>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</si>
  <si>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</si>
  <si>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</si>
  <si>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</si>
  <si>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</si>
  <si>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</si>
  <si>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</si>
  <si>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</si>
  <si>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</si>
  <si>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</si>
  <si>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</si>
  <si>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</si>
  <si>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</si>
  <si>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</si>
  <si>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</si>
  <si>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</si>
  <si>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</si>
  <si>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</si>
  <si>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</si>
  <si>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</si>
  <si>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</si>
  <si>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</si>
  <si>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</si>
  <si>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</si>
  <si>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</si>
  <si>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</si>
  <si>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</si>
  <si>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</si>
  <si>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</si>
  <si>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</si>
  <si>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</si>
  <si>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</si>
  <si>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</si>
  <si>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</si>
  <si>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</si>
  <si>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</si>
  <si>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</si>
  <si>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</si>
  <si>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</si>
  <si>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</si>
  <si>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</si>
  <si>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</si>
  <si>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</si>
  <si>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</si>
  <si>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</si>
  <si>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</si>
  <si>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</si>
  <si>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</si>
  <si>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</si>
  <si>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</si>
  <si>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</si>
  <si>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</si>
  <si>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</si>
  <si>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</si>
  <si>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</si>
  <si>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</si>
  <si>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</si>
  <si>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</si>
  <si>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</si>
  <si>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</si>
  <si>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</si>
  <si>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</si>
  <si>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</si>
  <si>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</si>
  <si>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</si>
  <si>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</si>
  <si>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</si>
  <si>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</si>
  <si>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</si>
  <si>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</si>
  <si>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</si>
  <si>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</si>
  <si>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</si>
  <si>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</si>
  <si>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</si>
  <si>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</si>
  <si>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</si>
  <si>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</si>
  <si>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</si>
  <si>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</si>
  <si>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</si>
  <si>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</si>
  <si>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</si>
  <si>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</si>
  <si>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</si>
  <si>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</si>
  <si>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</si>
  <si>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</si>
  <si>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</si>
  <si>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</si>
  <si>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</si>
  <si>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</si>
  <si>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</si>
  <si>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</si>
  <si>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</si>
  <si>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</si>
  <si>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</si>
  <si>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</si>
  <si>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</si>
  <si>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</si>
  <si>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</si>
  <si>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</si>
  <si>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</si>
  <si>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</si>
  <si>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</si>
  <si>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</si>
  <si>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</si>
  <si>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</si>
  <si>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</si>
  <si>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</si>
  <si>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</si>
  <si>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</si>
  <si>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</si>
  <si>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</si>
  <si>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</si>
  <si>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</si>
  <si>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</si>
  <si>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</si>
  <si>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</si>
  <si>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</si>
  <si>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</si>
  <si>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</si>
  <si>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</si>
  <si>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</si>
  <si>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</si>
  <si>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</si>
  <si>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</si>
  <si>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</si>
  <si>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</si>
  <si>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</si>
  <si>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</si>
  <si>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</si>
  <si>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</si>
  <si>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</si>
  <si>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</si>
  <si>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</si>
  <si>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</si>
  <si>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</si>
  <si>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</si>
  <si>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</si>
  <si>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</si>
  <si>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</si>
  <si>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</si>
  <si>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</si>
  <si>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</si>
  <si>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</si>
  <si>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</si>
  <si>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</si>
  <si>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</si>
  <si>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</si>
  <si>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</si>
  <si>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</si>
  <si>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</si>
  <si>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</si>
  <si>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</si>
  <si>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</si>
  <si>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</si>
  <si>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</si>
  <si>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</si>
  <si>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</si>
  <si>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</si>
  <si>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</si>
  <si>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</si>
  <si>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</si>
  <si>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</si>
  <si>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</si>
  <si>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</si>
  <si>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</si>
  <si>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</si>
  <si>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</si>
  <si>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</si>
  <si>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</si>
  <si>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</si>
  <si>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</si>
  <si>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</si>
  <si>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</si>
  <si>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</si>
  <si>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</si>
  <si>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</si>
  <si>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</si>
  <si>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</si>
  <si>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</si>
  <si>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</si>
  <si>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</si>
  <si>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</si>
  <si>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</si>
  <si>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</si>
  <si>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</si>
  <si>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</si>
  <si>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</si>
  <si>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</si>
  <si>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</si>
  <si>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</si>
  <si>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</si>
  <si>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</si>
  <si>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</si>
  <si>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</si>
  <si>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</si>
  <si>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</si>
  <si>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</si>
  <si>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</si>
  <si>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</si>
  <si>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</si>
  <si>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</si>
  <si>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</si>
  <si>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</si>
  <si>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</si>
  <si>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</si>
  <si>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</si>
  <si>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</si>
  <si>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</si>
  <si>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</si>
  <si>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</si>
  <si>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</si>
  <si>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</si>
  <si>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</si>
  <si>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</si>
  <si>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</si>
  <si>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</si>
  <si>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</si>
  <si>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</si>
  <si>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</si>
  <si>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</si>
  <si>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</si>
  <si>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</si>
  <si>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</si>
  <si>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</si>
  <si>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</si>
  <si>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</si>
  <si>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</si>
  <si>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</si>
  <si>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</si>
  <si>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</si>
  <si>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</si>
  <si>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</si>
  <si>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</si>
  <si>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</si>
  <si>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</si>
  <si>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</si>
  <si>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</si>
  <si>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</si>
  <si>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</si>
  <si>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</si>
  <si>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</si>
  <si>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</si>
  <si>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</si>
  <si>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</si>
  <si>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</si>
  <si>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</si>
  <si>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</si>
  <si>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</si>
  <si>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</si>
  <si>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</si>
  <si>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</si>
  <si>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</si>
  <si>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</si>
  <si>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</si>
  <si>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</si>
  <si>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</si>
  <si>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</si>
  <si>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</si>
  <si>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</si>
  <si>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</si>
  <si>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</si>
  <si>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</si>
  <si>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</si>
  <si>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</si>
  <si>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</si>
  <si>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</si>
  <si>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</si>
  <si>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</si>
  <si>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</si>
  <si>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</si>
  <si>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</si>
  <si>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</si>
  <si>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</si>
  <si>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</si>
  <si>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</si>
  <si>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</si>
  <si>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</si>
  <si>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</si>
  <si>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</si>
  <si>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</si>
  <si>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</si>
  <si>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</si>
  <si>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</si>
  <si>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</si>
  <si>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</si>
  <si>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</si>
  <si>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</si>
  <si>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</si>
  <si>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</si>
  <si>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</si>
  <si>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</si>
  <si>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</si>
  <si>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</si>
  <si>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</si>
  <si>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</si>
  <si>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</si>
  <si>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</si>
  <si>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</si>
  <si>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</si>
  <si>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</si>
  <si>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</si>
  <si>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</si>
  <si>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</si>
  <si>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</si>
  <si>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</si>
  <si>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</si>
  <si>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</si>
  <si>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</si>
  <si>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</si>
  <si>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</si>
  <si>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</si>
  <si>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</si>
  <si>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</si>
  <si>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</si>
  <si>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</si>
  <si>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</si>
  <si>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</si>
  <si>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</si>
  <si>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</si>
  <si>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</si>
  <si>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</si>
  <si>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</si>
  <si>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</si>
  <si>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</si>
  <si>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</si>
  <si>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</si>
  <si>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</si>
  <si>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</si>
  <si>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</si>
  <si>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</si>
  <si>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</si>
  <si>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</si>
  <si>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</si>
  <si>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</si>
  <si>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</si>
  <si>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</si>
  <si>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</si>
  <si>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</si>
  <si>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</si>
  <si>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</si>
  <si>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</si>
  <si>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</si>
  <si>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</si>
  <si>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</si>
  <si>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</si>
  <si>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</si>
  <si>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</si>
  <si>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</si>
  <si>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</si>
  <si>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</si>
  <si>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</si>
  <si>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</si>
  <si>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</si>
  <si>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</si>
  <si>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</si>
  <si>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</si>
  <si>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</si>
  <si>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</si>
  <si>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</si>
  <si>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</si>
  <si>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</si>
  <si>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</si>
  <si>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</si>
  <si>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</si>
  <si>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</si>
  <si>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</si>
  <si>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</si>
  <si>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</si>
  <si>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</si>
  <si>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</si>
  <si>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</si>
  <si>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</si>
  <si>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</si>
  <si>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</si>
  <si>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</si>
  <si>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</si>
  <si>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</si>
  <si>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</si>
  <si>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</si>
  <si>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</si>
  <si>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</si>
  <si>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</si>
  <si>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</si>
  <si>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</si>
  <si>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</si>
  <si>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</si>
  <si>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</si>
  <si>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</si>
  <si>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</si>
  <si>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</si>
  <si>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</si>
  <si>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</si>
  <si>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</si>
  <si>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</si>
  <si>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</si>
  <si>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</si>
  <si>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</si>
  <si>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</si>
  <si>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</si>
  <si>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</si>
  <si>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</si>
  <si>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</si>
  <si>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</si>
  <si>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</si>
  <si>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</si>
  <si>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</si>
  <si>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</si>
  <si>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</si>
  <si>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</si>
  <si>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</si>
  <si>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</si>
  <si>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</si>
  <si>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</si>
  <si>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</si>
  <si>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</si>
  <si>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</si>
  <si>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</si>
  <si>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</si>
  <si>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</si>
  <si>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</si>
  <si>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</si>
  <si>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</si>
  <si>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</si>
  <si>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</si>
  <si>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</si>
  <si>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</si>
  <si>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</si>
  <si>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</si>
  <si>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</si>
  <si>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</si>
  <si>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</si>
  <si>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</si>
  <si>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</si>
  <si>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</si>
  <si>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</si>
  <si>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</si>
  <si>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</si>
  <si>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</si>
  <si>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</si>
  <si>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</si>
  <si>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</si>
  <si>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</si>
  <si>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</si>
  <si>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</si>
  <si>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</si>
  <si>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</si>
  <si>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</si>
  <si>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</si>
  <si>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</si>
  <si>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</si>
  <si>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</si>
  <si>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</si>
  <si>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</si>
  <si>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</si>
  <si>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</si>
  <si>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</si>
  <si>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</si>
  <si>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</si>
  <si>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</si>
  <si>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</si>
  <si>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</si>
  <si>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</si>
  <si>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</si>
  <si>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</si>
  <si>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</si>
  <si>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</si>
  <si>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</si>
  <si>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</si>
  <si>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</si>
  <si>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</si>
  <si>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</si>
  <si>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</si>
  <si>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</si>
  <si>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</si>
  <si>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</si>
  <si>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</si>
  <si>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</si>
  <si>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</si>
  <si>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</si>
  <si>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</si>
  <si>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</si>
  <si>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</si>
  <si>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</si>
  <si>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</si>
  <si>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</si>
  <si>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</si>
  <si>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</si>
  <si>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</si>
  <si>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</si>
  <si>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</si>
  <si>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</si>
  <si>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</si>
  <si>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</si>
  <si>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</si>
  <si>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</si>
  <si>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</si>
  <si>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</si>
  <si>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</si>
  <si>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</si>
  <si>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</si>
  <si>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</si>
  <si>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</si>
  <si>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</si>
  <si>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</si>
  <si>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</si>
  <si>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</si>
  <si>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</si>
  <si>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</si>
  <si>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</si>
  <si>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</si>
  <si>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</si>
  <si>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</si>
  <si>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</si>
  <si>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</si>
  <si>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</si>
  <si>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</si>
  <si>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</si>
  <si>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</si>
  <si>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</si>
  <si>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</si>
  <si>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</si>
  <si>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</si>
  <si>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</si>
  <si>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</si>
  <si>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</si>
  <si>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</si>
  <si>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</si>
  <si>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</si>
  <si>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</si>
  <si>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</si>
  <si>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</si>
  <si>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</si>
  <si>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</si>
  <si>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</si>
  <si>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</si>
  <si>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</si>
  <si>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</si>
  <si>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</si>
  <si>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</si>
  <si>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</si>
  <si>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</si>
  <si>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</si>
  <si>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</si>
  <si>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</si>
  <si>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</si>
  <si>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</si>
  <si>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</si>
  <si>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</si>
  <si>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</si>
  <si>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</si>
  <si>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</si>
  <si>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</si>
  <si>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</si>
  <si>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</si>
  <si>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</si>
  <si>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</si>
  <si>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</si>
  <si>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</si>
  <si>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</si>
  <si>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</si>
  <si>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</si>
  <si>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</si>
  <si>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</si>
  <si>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</si>
  <si>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</si>
  <si>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</si>
  <si>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</si>
  <si>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</si>
  <si>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</si>
  <si>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</si>
  <si>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</si>
  <si>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</si>
  <si>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</si>
  <si>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</si>
  <si>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</si>
  <si>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</si>
  <si>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</si>
  <si>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</si>
  <si>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</si>
  <si>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</si>
  <si>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</si>
  <si>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</si>
  <si>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</si>
  <si>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</si>
  <si>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</si>
  <si>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</si>
  <si>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</si>
  <si>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</si>
  <si>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</si>
  <si>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</si>
  <si>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</si>
  <si>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</si>
  <si>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</si>
  <si>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</si>
  <si>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</si>
  <si>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</si>
  <si>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</si>
  <si>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</si>
  <si>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</si>
  <si>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</si>
  <si>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</si>
  <si>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</si>
  <si>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</si>
  <si>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</si>
  <si>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</si>
  <si>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</si>
  <si>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</si>
  <si>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</si>
  <si>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</si>
  <si>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</si>
  <si>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</si>
  <si>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</si>
  <si>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</si>
  <si>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</si>
  <si>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</si>
  <si>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</si>
  <si>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</si>
  <si>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</si>
  <si>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</si>
  <si>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</si>
  <si>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</si>
  <si>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</si>
  <si>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</si>
  <si>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</si>
  <si>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</si>
  <si>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</si>
  <si>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</si>
  <si>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</si>
  <si>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</si>
  <si>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</si>
  <si>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</si>
  <si>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</si>
  <si>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</si>
  <si>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</si>
  <si>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</si>
  <si>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</si>
  <si>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</si>
  <si>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</si>
  <si>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</si>
  <si>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</si>
  <si>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</si>
  <si>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</si>
  <si>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</si>
  <si>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</si>
  <si>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</si>
  <si>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</si>
  <si>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</si>
  <si>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</si>
  <si>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</si>
  <si>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</si>
  <si>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</si>
  <si>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</si>
  <si>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</si>
  <si>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</si>
  <si>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</si>
  <si>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</si>
  <si>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</si>
  <si>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</si>
  <si>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</si>
  <si>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</si>
  <si>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</si>
  <si>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</si>
  <si>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</si>
  <si>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</si>
  <si>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</si>
  <si>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</si>
  <si>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</si>
  <si>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</si>
  <si>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</si>
  <si>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</si>
  <si>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</si>
  <si>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</si>
  <si>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</si>
  <si>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</si>
  <si>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</si>
  <si>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</si>
  <si>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</si>
  <si>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</si>
  <si>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</si>
  <si>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</si>
  <si>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</si>
  <si>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</si>
  <si>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</si>
  <si>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</si>
  <si>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</si>
  <si>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</si>
  <si>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</si>
  <si>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</si>
  <si>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</si>
  <si>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</si>
  <si>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</si>
  <si>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</si>
  <si>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</si>
  <si>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</si>
  <si>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</si>
  <si>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</si>
  <si>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</si>
  <si>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</si>
  <si>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</si>
  <si>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</si>
  <si>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</si>
  <si>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</si>
  <si>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</si>
  <si>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</si>
  <si>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</si>
  <si>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</si>
  <si>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</si>
  <si>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</si>
  <si>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</si>
  <si>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</si>
  <si>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</si>
  <si>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</si>
  <si>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</si>
  <si>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</si>
  <si>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</si>
  <si>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</si>
  <si>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</si>
  <si>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</si>
  <si>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</si>
  <si>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</si>
  <si>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</si>
  <si>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</si>
  <si>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</si>
  <si>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</si>
  <si>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</si>
  <si>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</si>
  <si>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</si>
  <si>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</si>
  <si>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</si>
  <si>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</si>
  <si>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</si>
  <si>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</si>
  <si>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</si>
  <si>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</si>
  <si>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</si>
  <si>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</si>
  <si>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</si>
  <si>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</si>
  <si>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</si>
  <si>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</si>
  <si>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</si>
  <si>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</si>
  <si>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</si>
  <si>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</si>
  <si>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</si>
  <si>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</si>
  <si>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</si>
  <si>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</si>
  <si>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</si>
  <si>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</si>
  <si>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</si>
  <si>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</si>
  <si>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</si>
  <si>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</si>
  <si>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</si>
  <si>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</si>
  <si>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</si>
  <si>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</si>
  <si>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</si>
  <si>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</si>
  <si>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</si>
  <si>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</si>
  <si>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</si>
  <si>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</si>
  <si>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</si>
  <si>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</si>
  <si>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</si>
  <si>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</si>
  <si>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</si>
  <si>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</si>
  <si>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</si>
  <si>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</si>
  <si>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</si>
  <si>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</si>
  <si>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</si>
  <si>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</si>
  <si>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</si>
  <si>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</si>
  <si>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</si>
  <si>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</si>
  <si>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</si>
  <si>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</si>
  <si>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</si>
  <si>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</si>
  <si>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</si>
  <si>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</si>
  <si>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</si>
  <si>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</si>
  <si>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</si>
  <si>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</si>
  <si>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</si>
  <si>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</si>
  <si>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</si>
  <si>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</si>
  <si>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</si>
  <si>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</si>
  <si>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</si>
  <si>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</si>
  <si>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</si>
  <si>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</si>
  <si>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</si>
  <si>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</si>
  <si>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</si>
  <si>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</si>
  <si>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</si>
  <si>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</si>
  <si>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</si>
  <si>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</si>
  <si>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</si>
  <si>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</si>
  <si>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</si>
  <si>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</si>
  <si>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</si>
  <si>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</si>
  <si>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</si>
  <si>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</si>
  <si>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</si>
  <si>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</si>
  <si>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</si>
  <si>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</si>
  <si>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</si>
  <si>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</si>
  <si>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</si>
  <si>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</si>
  <si>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</si>
  <si>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</si>
  <si>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</si>
  <si>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</si>
  <si>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</si>
  <si>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</si>
  <si>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</si>
  <si>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</si>
  <si>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</si>
  <si>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</si>
  <si>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</si>
  <si>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</si>
  <si>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</si>
  <si>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</si>
  <si>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</si>
  <si>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</si>
  <si>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</si>
  <si>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</si>
  <si>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</si>
  <si>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</si>
  <si>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</si>
  <si>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</si>
  <si>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</si>
  <si>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</si>
  <si>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</si>
  <si>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</si>
  <si>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</si>
  <si>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</si>
  <si>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</si>
  <si>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</si>
  <si>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</si>
  <si>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</si>
  <si>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</si>
  <si>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</si>
  <si>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</si>
  <si>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</si>
  <si>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</si>
  <si>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</si>
  <si>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</si>
  <si>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</si>
  <si>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</si>
  <si>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</si>
  <si>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</si>
  <si>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</si>
  <si>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</si>
  <si>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</si>
  <si>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</si>
  <si>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</si>
  <si>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</si>
  <si>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</si>
  <si>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</si>
  <si>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</si>
  <si>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</si>
  <si>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</si>
  <si>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</si>
  <si>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</si>
  <si>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</si>
  <si>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</si>
  <si>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</si>
  <si>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</si>
  <si>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</si>
  <si>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</si>
  <si>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</si>
  <si>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</si>
  <si>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</si>
  <si>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</si>
  <si>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</si>
  <si>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</si>
  <si>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</si>
  <si>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</si>
  <si>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</si>
  <si>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</si>
  <si>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</si>
  <si>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</si>
  <si>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</si>
  <si>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</si>
  <si>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</si>
  <si>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</si>
  <si>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</si>
  <si>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</si>
  <si>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</si>
  <si>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</si>
  <si>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</si>
  <si>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</si>
  <si>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</si>
  <si>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</si>
  <si>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</si>
  <si>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</si>
  <si>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</si>
  <si>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</si>
  <si>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</si>
  <si>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</si>
  <si>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</si>
  <si>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</si>
  <si>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</si>
  <si>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</si>
  <si>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</si>
  <si>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</si>
  <si>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</si>
  <si>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</si>
  <si>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</si>
  <si>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</si>
  <si>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</si>
  <si>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</si>
  <si>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</si>
  <si>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</si>
  <si>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</si>
  <si>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</si>
  <si>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</si>
  <si>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</si>
  <si>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</si>
  <si>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</si>
  <si>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</si>
  <si>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</si>
  <si>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</si>
  <si>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</si>
  <si>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</si>
  <si>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</si>
  <si>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</si>
  <si>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</si>
  <si>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</si>
  <si>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</si>
  <si>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</si>
  <si>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</si>
  <si>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</si>
  <si>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</si>
  <si>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</si>
  <si>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</si>
  <si>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</si>
  <si>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</si>
  <si>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</si>
  <si>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</si>
  <si>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</si>
  <si>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</si>
  <si>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</si>
  <si>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</si>
  <si>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</si>
  <si>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</si>
  <si>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</si>
  <si>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</si>
  <si>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</si>
  <si>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</si>
  <si>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</si>
  <si>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</si>
  <si>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</si>
  <si>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</si>
  <si>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</si>
  <si>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</si>
  <si>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</si>
  <si>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</si>
  <si>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</si>
  <si>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</si>
  <si>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</si>
  <si>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</si>
  <si>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</si>
  <si>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</si>
  <si>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</si>
  <si>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</si>
  <si>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</si>
  <si>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</si>
  <si>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</si>
  <si>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</si>
  <si>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</si>
  <si>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</si>
  <si>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</si>
  <si>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</si>
  <si>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</si>
  <si>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</si>
  <si>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</si>
  <si>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</si>
  <si>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</si>
  <si>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</si>
  <si>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</si>
  <si>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</si>
  <si>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</si>
  <si>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</si>
  <si>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</si>
  <si>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</si>
  <si>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</si>
  <si>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</si>
  <si>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</si>
  <si>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</si>
  <si>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</si>
  <si>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</si>
  <si>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</si>
  <si>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</si>
  <si>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</si>
  <si>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</si>
  <si>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</si>
  <si>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</si>
  <si>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</si>
  <si>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</si>
  <si>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</si>
  <si>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</si>
  <si>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</si>
  <si>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</si>
  <si>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</si>
  <si>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</si>
  <si>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</si>
  <si>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</si>
  <si>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</si>
  <si>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</si>
  <si>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</si>
  <si>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</si>
  <si>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</si>
  <si>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</si>
  <si>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</si>
  <si>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</si>
  <si>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</si>
  <si>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</si>
  <si>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</si>
  <si>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</si>
  <si>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</si>
  <si>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</si>
  <si>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</si>
  <si>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</si>
  <si>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</si>
  <si>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</si>
  <si>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</si>
  <si>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</si>
  <si>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</si>
  <si>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</si>
  <si>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</si>
  <si>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</si>
  <si>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</si>
  <si>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</si>
  <si>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</si>
  <si>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</si>
  <si>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</si>
  <si>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</si>
  <si>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</si>
  <si>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</si>
  <si>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</si>
  <si>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</si>
  <si>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</si>
  <si>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</si>
  <si>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</si>
  <si>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</si>
  <si>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</si>
  <si>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</si>
  <si>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</si>
  <si>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</si>
  <si>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</si>
  <si>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</si>
  <si>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</si>
  <si>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</si>
  <si>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</si>
  <si>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</si>
  <si>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</si>
  <si>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</si>
  <si>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</si>
  <si>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</si>
  <si>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</si>
  <si>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</si>
  <si>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</si>
  <si>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</si>
  <si>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</si>
  <si>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</si>
  <si>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</si>
  <si>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</si>
  <si>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</si>
  <si>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</si>
  <si>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</si>
  <si>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</si>
  <si>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</si>
  <si>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</si>
  <si>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</si>
  <si>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</si>
  <si>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</si>
  <si>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</si>
  <si>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</si>
  <si>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</si>
  <si>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</si>
  <si>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</si>
  <si>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</si>
  <si>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</si>
  <si>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</si>
  <si>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</si>
  <si>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</si>
  <si>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</si>
  <si>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</si>
  <si>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</si>
  <si>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</si>
  <si>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</si>
  <si>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</si>
  <si>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</si>
  <si>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</si>
  <si>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</si>
  <si>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</si>
  <si>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</si>
  <si>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</si>
  <si>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</si>
  <si>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</si>
  <si>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</si>
  <si>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</si>
  <si>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</si>
  <si>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</si>
  <si>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</si>
  <si>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</si>
  <si>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</si>
  <si>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</si>
  <si>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</si>
  <si>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</si>
  <si>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</si>
  <si>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</si>
  <si>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</si>
  <si>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</si>
  <si>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</si>
  <si>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</si>
  <si>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</si>
  <si>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</si>
  <si>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</si>
  <si>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</si>
  <si>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</si>
  <si>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</si>
  <si>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</si>
  <si>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</si>
  <si>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</si>
  <si>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</si>
  <si>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</si>
  <si>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</si>
  <si>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</si>
  <si>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</si>
  <si>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</si>
  <si>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</si>
  <si>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</si>
  <si>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</si>
  <si>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</si>
  <si>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</si>
  <si>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</si>
  <si>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</si>
  <si>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</si>
  <si>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</si>
  <si>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</si>
  <si>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</si>
  <si>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</si>
  <si>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</si>
  <si>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</si>
  <si>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</si>
  <si>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</si>
  <si>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</si>
  <si>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</si>
  <si>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</si>
  <si>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</si>
  <si>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</si>
  <si>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</si>
  <si>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</si>
  <si>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</si>
  <si>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</si>
  <si>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</si>
  <si>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</si>
  <si>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</si>
  <si>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</si>
  <si>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</si>
  <si>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</si>
  <si>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</si>
  <si>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</si>
  <si>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</si>
  <si>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</si>
  <si>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</si>
  <si>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</si>
  <si>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</si>
  <si>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</si>
  <si>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</si>
  <si>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</si>
  <si>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</si>
  <si>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</si>
  <si>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</si>
  <si>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</si>
  <si>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</si>
  <si>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</si>
  <si>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</si>
  <si>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</si>
  <si>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</si>
  <si>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</si>
  <si>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</si>
  <si>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</si>
  <si>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</si>
  <si>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</si>
  <si>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</si>
  <si>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</si>
  <si>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</si>
  <si>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</si>
  <si>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</si>
  <si>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</si>
  <si>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</si>
  <si>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</si>
  <si>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</si>
  <si>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</si>
  <si>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</si>
  <si>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</si>
  <si>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</si>
  <si>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</si>
  <si>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</si>
  <si>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</si>
  <si>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</si>
  <si>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</si>
  <si>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</si>
  <si>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</si>
  <si>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</si>
  <si>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</si>
  <si>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</si>
  <si>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</si>
  <si>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</si>
  <si>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</si>
  <si>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</si>
  <si>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</si>
  <si>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</si>
  <si>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</si>
  <si>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</si>
  <si>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</si>
  <si>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</si>
  <si>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</si>
  <si>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</si>
  <si>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</si>
  <si>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</si>
  <si>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</si>
  <si>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</si>
  <si>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</si>
  <si>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</si>
  <si>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</si>
  <si>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</si>
  <si>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</si>
  <si>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</si>
  <si>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</si>
  <si>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</si>
  <si>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</si>
  <si>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</si>
  <si>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</si>
  <si>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</si>
  <si>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</si>
  <si>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</si>
  <si>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</si>
  <si>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</si>
  <si>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</si>
  <si>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</si>
  <si>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</si>
  <si>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</si>
  <si>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</si>
  <si>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</si>
  <si>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</si>
  <si>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</si>
  <si>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</si>
  <si>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</si>
  <si>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</si>
  <si>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</si>
  <si>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</si>
  <si>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</si>
  <si>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</si>
  <si>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</si>
  <si>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</si>
  <si>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</si>
  <si>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</si>
  <si>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</si>
  <si>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</si>
  <si>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</si>
  <si>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</si>
  <si>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</si>
  <si>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</si>
  <si>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</si>
  <si>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</si>
  <si>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</si>
  <si>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</si>
  <si>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</si>
  <si>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</si>
  <si>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</si>
  <si>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</si>
  <si>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</si>
  <si>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</si>
  <si>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</si>
  <si>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</si>
  <si>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</si>
  <si>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</si>
  <si>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</si>
  <si>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</si>
  <si>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</si>
  <si>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</si>
  <si>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</si>
  <si>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</si>
  <si>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</si>
  <si>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</si>
  <si>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</si>
  <si>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</si>
  <si>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</si>
  <si>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</si>
  <si>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</si>
  <si>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</si>
  <si>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</si>
  <si>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</si>
  <si>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</si>
  <si>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</si>
  <si>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</si>
  <si>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</si>
  <si>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</si>
  <si>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</si>
  <si>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</si>
  <si>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</si>
  <si>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</si>
  <si>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</si>
  <si>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</si>
  <si>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</si>
  <si>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</si>
  <si>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</si>
  <si>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</si>
  <si>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</si>
  <si>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</si>
  <si>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</si>
  <si>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</si>
  <si>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</si>
  <si>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</si>
  <si>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</si>
  <si>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</si>
  <si>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</si>
  <si>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</si>
  <si>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</si>
  <si>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</si>
  <si>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</si>
  <si>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</si>
  <si>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</si>
  <si>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</si>
  <si>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</si>
  <si>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</si>
  <si>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</si>
  <si>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</si>
  <si>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</si>
  <si>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</si>
  <si>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</si>
  <si>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</si>
  <si>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</si>
  <si>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</si>
  <si>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</si>
  <si>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</si>
  <si>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</si>
  <si>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</si>
  <si>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</si>
  <si>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</si>
  <si>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</si>
  <si>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</si>
  <si>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</si>
  <si>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</si>
  <si>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</si>
  <si>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</si>
  <si>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</si>
  <si>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</si>
  <si>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</si>
  <si>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</si>
  <si>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</si>
  <si>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</si>
  <si>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</si>
  <si>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</si>
  <si>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</si>
  <si>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</si>
  <si>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</si>
  <si>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</si>
  <si>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</si>
  <si>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</si>
  <si>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</si>
  <si>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</si>
  <si>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</si>
  <si>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</si>
  <si>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</si>
  <si>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</si>
  <si>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</si>
  <si>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</si>
  <si>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</si>
  <si>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</si>
  <si>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</si>
  <si>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</si>
  <si>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</si>
  <si>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</si>
  <si>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</si>
  <si>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</si>
  <si>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</si>
  <si>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</si>
  <si>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</si>
  <si>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</si>
  <si>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</si>
  <si>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</si>
  <si>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</si>
  <si>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</si>
  <si>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</si>
  <si>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</si>
  <si>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</si>
  <si>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</si>
  <si>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</si>
  <si>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</si>
  <si>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</si>
  <si>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</si>
  <si>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</si>
  <si>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</si>
  <si>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</si>
  <si>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</si>
  <si>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</si>
  <si>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</si>
  <si>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</si>
  <si>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</si>
  <si>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</si>
  <si>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</si>
  <si>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</si>
  <si>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</si>
  <si>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</si>
  <si>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</si>
  <si>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</si>
  <si>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</si>
  <si>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</si>
  <si>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</si>
  <si>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</si>
  <si>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</si>
  <si>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</si>
  <si>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</si>
  <si>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</si>
  <si>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</si>
  <si>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</si>
  <si>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</si>
  <si>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</si>
  <si>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</si>
  <si>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</si>
  <si>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</si>
  <si>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</si>
  <si>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</si>
  <si>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</si>
  <si>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</si>
  <si>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</si>
  <si>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</si>
  <si>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</si>
  <si>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</si>
  <si>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</si>
  <si>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</si>
  <si>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</si>
  <si>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</si>
  <si>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</si>
  <si>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</si>
  <si>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</si>
  <si>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</si>
  <si>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</si>
  <si>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</si>
  <si>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</si>
  <si>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</si>
  <si>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</si>
  <si>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</si>
  <si>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</si>
  <si>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</si>
  <si>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</si>
  <si>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</si>
  <si>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</si>
  <si>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</si>
  <si>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</si>
  <si>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</si>
  <si>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</si>
  <si>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</si>
  <si>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</si>
  <si>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</si>
  <si>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</si>
  <si>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</si>
  <si>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</si>
  <si>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</si>
  <si>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</si>
  <si>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</si>
  <si>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</si>
  <si>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</si>
  <si>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</si>
  <si>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</si>
  <si>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</si>
  <si>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</si>
  <si>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</si>
  <si>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</si>
  <si>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</si>
  <si>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</si>
  <si>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</si>
  <si>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</si>
  <si>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</si>
  <si>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</si>
  <si>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</si>
  <si>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</si>
  <si>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</si>
  <si>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</si>
  <si>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</si>
  <si>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</si>
  <si>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</si>
  <si>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</si>
  <si>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</si>
  <si>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</si>
  <si>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</si>
  <si>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</si>
  <si>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</si>
  <si>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</si>
  <si>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</si>
  <si>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</si>
  <si>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</si>
  <si>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</si>
  <si>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</si>
  <si>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</si>
  <si>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</si>
  <si>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</si>
  <si>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</si>
  <si>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</si>
  <si>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</si>
  <si>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</si>
  <si>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</si>
  <si>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</si>
  <si>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</si>
  <si>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</si>
  <si>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</si>
  <si>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</si>
  <si>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</si>
  <si>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</si>
  <si>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</si>
  <si>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</si>
  <si>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</si>
  <si>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</si>
  <si>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</si>
  <si>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</si>
  <si>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</si>
  <si>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</si>
  <si>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</si>
  <si>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</si>
  <si>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</si>
  <si>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</si>
  <si>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</si>
  <si>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</si>
  <si>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</si>
  <si>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</si>
  <si>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</si>
  <si>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</si>
  <si>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</si>
  <si>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</si>
  <si>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</si>
  <si>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</si>
  <si>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</si>
  <si>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</si>
  <si>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</si>
  <si>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</si>
  <si>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</si>
  <si>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</si>
  <si>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</si>
  <si>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</si>
  <si>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</si>
  <si>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</si>
  <si>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</si>
  <si>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</si>
  <si>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</si>
  <si>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</si>
  <si>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</si>
  <si>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</si>
  <si>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</si>
  <si>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</si>
  <si>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</si>
  <si>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</si>
  <si>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</si>
  <si>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</si>
  <si>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</si>
  <si>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</si>
  <si>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</si>
  <si>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</si>
  <si>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</si>
  <si>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</si>
  <si>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</si>
  <si>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</si>
  <si>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</si>
  <si>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</si>
  <si>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</si>
  <si>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</si>
  <si>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</si>
  <si>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</si>
  <si>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</si>
  <si>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</si>
  <si>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</si>
  <si>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</si>
  <si>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</si>
  <si>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</si>
  <si>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</si>
  <si>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</si>
  <si>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</si>
  <si>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</si>
  <si>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</si>
  <si>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</si>
  <si>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</si>
  <si>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</si>
  <si>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</si>
  <si>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</si>
  <si>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</si>
  <si>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</si>
  <si>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</si>
  <si>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</si>
  <si>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</si>
  <si>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</si>
  <si>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</si>
  <si>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</si>
  <si>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</si>
  <si>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</si>
  <si>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</si>
  <si>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</si>
  <si>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</si>
  <si>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</si>
  <si>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</si>
  <si>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</si>
  <si>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</si>
  <si>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</si>
  <si>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</si>
  <si>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</si>
  <si>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</si>
  <si>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</si>
  <si>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</si>
  <si>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</si>
  <si>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</si>
  <si>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</si>
  <si>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</si>
  <si>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</si>
  <si>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</si>
  <si>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</si>
  <si>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</si>
  <si>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</si>
  <si>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</si>
  <si>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</si>
  <si>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</si>
  <si>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</si>
  <si>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</si>
  <si>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</si>
  <si>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</si>
  <si>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</si>
  <si>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</si>
  <si>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</si>
  <si>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</si>
  <si>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</si>
  <si>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</si>
  <si>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</si>
  <si>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</si>
  <si>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</si>
  <si>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</si>
  <si>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</si>
  <si>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</si>
  <si>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</si>
  <si>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</si>
  <si>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</si>
  <si>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</si>
  <si>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</si>
  <si>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</si>
  <si>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</si>
  <si>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</si>
  <si>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</si>
  <si>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</si>
  <si>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</si>
  <si>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</si>
  <si>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</si>
  <si>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</si>
  <si>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</si>
  <si>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</si>
  <si>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</si>
  <si>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</si>
  <si>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</si>
  <si>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</si>
  <si>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</si>
  <si>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</si>
  <si>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</si>
  <si>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</si>
  <si>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</si>
  <si>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</si>
  <si>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</si>
  <si>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</si>
  <si>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</si>
  <si>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</si>
  <si>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</si>
  <si>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</si>
  <si>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</si>
  <si>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</si>
  <si>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</si>
  <si>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</si>
  <si>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</si>
  <si>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</si>
  <si>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</si>
  <si>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</si>
  <si>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</si>
  <si>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</si>
  <si>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</si>
  <si>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</si>
  <si>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</si>
  <si>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</si>
  <si>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</si>
  <si>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</si>
  <si>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</si>
  <si>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</si>
  <si>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</si>
  <si>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</si>
  <si>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</si>
  <si>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</si>
  <si>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</si>
  <si>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</si>
  <si>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</si>
  <si>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</si>
  <si>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</si>
  <si>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</si>
  <si>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</si>
  <si>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</si>
  <si>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</si>
  <si>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</si>
  <si>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</si>
  <si>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</si>
  <si>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</si>
  <si>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</si>
  <si>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</si>
  <si>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</si>
  <si>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</si>
  <si>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</si>
  <si>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</si>
  <si>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</si>
  <si>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</si>
  <si>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</si>
  <si>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</si>
  <si>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</si>
  <si>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</si>
  <si>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</si>
  <si>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</si>
  <si>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</si>
  <si>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</si>
  <si>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</si>
  <si>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</si>
  <si>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</si>
  <si>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</si>
  <si>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</si>
  <si>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</si>
  <si>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</si>
  <si>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</si>
  <si>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</si>
  <si>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</si>
  <si>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</si>
  <si>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</si>
  <si>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</si>
  <si>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</si>
  <si>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</si>
  <si>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</si>
  <si>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</si>
  <si>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</si>
  <si>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</si>
  <si>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</si>
  <si>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</si>
  <si>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</si>
  <si>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</si>
  <si>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</si>
  <si>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</si>
  <si>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</si>
  <si>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</si>
  <si>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</si>
  <si>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</si>
  <si>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</si>
  <si>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</si>
  <si>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</si>
  <si>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</si>
  <si>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</si>
  <si>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</si>
  <si>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</si>
  <si>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</si>
  <si>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</si>
  <si>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</si>
  <si>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</si>
  <si>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</si>
  <si>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</si>
  <si>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</si>
  <si>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</si>
  <si>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</si>
  <si>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</si>
  <si>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</si>
  <si>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</si>
  <si>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</si>
  <si>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</si>
  <si>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</si>
  <si>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</si>
  <si>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</si>
  <si>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</si>
  <si>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</si>
  <si>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</si>
  <si>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</si>
  <si>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</si>
  <si>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</si>
  <si>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</si>
  <si>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</si>
  <si>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</si>
  <si>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</si>
  <si>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</si>
  <si>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</si>
  <si>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</si>
  <si>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</si>
  <si>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</si>
  <si>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</si>
  <si>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</si>
  <si>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</si>
  <si>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</si>
  <si>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</si>
  <si>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</si>
  <si>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</si>
  <si>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</si>
  <si>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</si>
  <si>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</si>
  <si>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</si>
  <si>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</si>
  <si>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</si>
  <si>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</si>
  <si>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</si>
  <si>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</si>
  <si>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</si>
  <si>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</si>
  <si>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</si>
  <si>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</si>
  <si>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</si>
  <si>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</si>
  <si>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</si>
  <si>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</si>
  <si>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</si>
  <si>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</si>
  <si>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</si>
  <si>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</si>
  <si>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</si>
  <si>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</si>
  <si>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</si>
  <si>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</si>
  <si>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</si>
  <si>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</si>
  <si>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</si>
  <si>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</si>
  <si>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</si>
  <si>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</si>
  <si>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</si>
  <si>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</si>
  <si>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</si>
  <si>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</si>
  <si>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</si>
  <si>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</si>
  <si>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</si>
  <si>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</si>
  <si>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</si>
  <si>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</si>
  <si>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</si>
  <si>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</si>
  <si>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</si>
  <si>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</si>
  <si>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</si>
  <si>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</si>
  <si>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</si>
  <si>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</si>
  <si>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</si>
  <si>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</si>
  <si>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</si>
  <si>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</si>
  <si>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</si>
  <si>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</si>
  <si>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</si>
  <si>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</si>
  <si>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</si>
  <si>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</si>
  <si>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</si>
  <si>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</si>
  <si>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</si>
  <si>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</si>
  <si>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</si>
  <si>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</si>
  <si>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</si>
  <si>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</si>
  <si>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</si>
  <si>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</si>
  <si>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</si>
  <si>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</si>
  <si>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</si>
  <si>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</si>
  <si>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</si>
  <si>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</si>
  <si>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</si>
  <si>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</si>
  <si>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</si>
  <si>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</si>
  <si>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</si>
  <si>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</si>
  <si>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</si>
  <si>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</si>
  <si>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</si>
  <si>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</si>
  <si>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</si>
  <si>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</si>
  <si>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</si>
  <si>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</si>
  <si>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</si>
  <si>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</si>
  <si>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</si>
  <si>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</si>
  <si>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</si>
  <si>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</si>
  <si>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</si>
  <si>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</si>
  <si>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</si>
  <si>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</si>
  <si>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</si>
  <si>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</si>
  <si>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</si>
  <si>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</si>
  <si>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</si>
  <si>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</si>
  <si>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</si>
  <si>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</si>
  <si>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</si>
  <si>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</si>
  <si>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</si>
  <si>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</si>
  <si>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</si>
  <si>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</si>
  <si>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</si>
  <si>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</si>
  <si>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</si>
  <si>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</si>
  <si>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</si>
  <si>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</si>
  <si>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</si>
  <si>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</si>
  <si>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</si>
  <si>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</si>
  <si>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</si>
  <si>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</si>
  <si>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</si>
  <si>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</si>
  <si>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</si>
  <si>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</si>
  <si>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</si>
  <si>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</si>
  <si>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</si>
  <si>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</si>
  <si>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</si>
  <si>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</si>
  <si>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</si>
  <si>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</si>
  <si>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</si>
  <si>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</si>
  <si>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</si>
  <si>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</si>
  <si>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</si>
  <si>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</si>
  <si>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</si>
  <si>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</si>
  <si>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</si>
  <si>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</si>
  <si>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</si>
  <si>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</si>
  <si>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</si>
  <si>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</si>
  <si>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</si>
  <si>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</si>
  <si>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</si>
  <si>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</si>
  <si>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</si>
  <si>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</si>
  <si>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</si>
  <si>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</si>
  <si>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</si>
  <si>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</si>
  <si>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</si>
  <si>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</si>
  <si>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</si>
  <si>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</si>
  <si>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</si>
  <si>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</si>
  <si>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</si>
  <si>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</si>
  <si>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</si>
  <si>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</si>
  <si>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</si>
  <si>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</si>
  <si>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</si>
  <si>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</si>
  <si>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</si>
  <si>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</si>
  <si>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</si>
  <si>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</si>
  <si>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</si>
  <si>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</si>
  <si>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</si>
  <si>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</si>
  <si>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</si>
  <si>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</si>
  <si>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</si>
  <si>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</si>
  <si>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</si>
  <si>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</si>
  <si>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</si>
  <si>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</si>
  <si>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</si>
  <si>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</si>
  <si>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</si>
  <si>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</si>
  <si>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</si>
  <si>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</si>
  <si>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</si>
  <si>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</si>
  <si>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</si>
  <si>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</si>
  <si>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</si>
  <si>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</si>
  <si>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</si>
  <si>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</si>
  <si>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</si>
  <si>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</si>
  <si>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</si>
  <si>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</si>
  <si>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</si>
  <si>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</si>
  <si>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</si>
  <si>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</si>
  <si>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</si>
  <si>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</si>
  <si>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</si>
  <si>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</si>
  <si>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</si>
  <si>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</si>
  <si>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</si>
  <si>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</si>
  <si>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</si>
  <si>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</si>
  <si>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</si>
  <si>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</si>
  <si>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</si>
  <si>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</si>
  <si>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</si>
  <si>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</si>
  <si>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</si>
  <si>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</si>
  <si>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</si>
  <si>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</si>
  <si>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</si>
  <si>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</si>
  <si>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</si>
  <si>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</si>
  <si>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</si>
  <si>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</si>
  <si>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</si>
  <si>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</si>
  <si>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</si>
  <si>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</si>
  <si>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</si>
  <si>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</si>
  <si>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</si>
  <si>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</si>
  <si>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</si>
  <si>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</si>
  <si>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</si>
  <si>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</si>
  <si>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</si>
  <si>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</si>
  <si>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</si>
  <si>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</si>
  <si>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</si>
  <si>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</si>
  <si>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</si>
  <si>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</si>
  <si>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</si>
  <si>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</si>
  <si>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</si>
  <si>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</si>
  <si>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</si>
  <si>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</si>
  <si>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</si>
  <si>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</si>
  <si>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</si>
  <si>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</si>
  <si>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</si>
  <si>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</si>
  <si>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</si>
  <si>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</si>
  <si>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</si>
  <si>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</si>
  <si>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</si>
  <si>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</si>
  <si>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</si>
  <si>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</si>
  <si>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</si>
  <si>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</si>
  <si>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</si>
  <si>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</si>
  <si>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</si>
  <si>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</si>
  <si>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</si>
  <si>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</si>
  <si>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</si>
  <si>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</si>
  <si>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</si>
  <si>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</si>
  <si>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</si>
  <si>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</si>
  <si>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</si>
  <si>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</si>
  <si>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</si>
  <si>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</si>
  <si>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</si>
  <si>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</si>
  <si>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</si>
  <si>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</si>
  <si>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</si>
  <si>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</si>
  <si>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</si>
  <si>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</si>
  <si>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</si>
  <si>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</si>
  <si>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</si>
  <si>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</si>
  <si>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</si>
  <si>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</si>
  <si>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</si>
  <si>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</si>
  <si>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</si>
  <si>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</si>
  <si>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</si>
  <si>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</si>
  <si>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</si>
  <si>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</si>
  <si>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</si>
  <si>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</si>
  <si>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</si>
  <si>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</si>
  <si>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</si>
  <si>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</si>
  <si>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</si>
  <si>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</si>
  <si>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</si>
  <si>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</si>
  <si>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</si>
  <si>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</si>
  <si>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</si>
  <si>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</si>
  <si>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</si>
  <si>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</si>
  <si>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</si>
  <si>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</si>
  <si>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</si>
  <si>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</si>
  <si>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</si>
  <si>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</si>
  <si>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</si>
  <si>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</si>
  <si>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</si>
  <si>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</si>
  <si>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</si>
  <si>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</si>
  <si>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</si>
  <si>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</si>
  <si>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</si>
  <si>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</si>
  <si>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</si>
  <si>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</si>
  <si>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</si>
  <si>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</si>
  <si>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</si>
  <si>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</si>
  <si>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</si>
  <si>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</si>
  <si>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</si>
  <si>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</si>
  <si>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</si>
  <si>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</si>
  <si>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</si>
  <si>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</si>
  <si>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</si>
  <si>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</si>
  <si>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</si>
  <si>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</si>
  <si>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</si>
  <si>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</si>
  <si>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</si>
  <si>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</si>
  <si>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</si>
  <si>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</si>
  <si>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</si>
  <si>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</si>
  <si>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</si>
  <si>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</si>
  <si>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</si>
  <si>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</si>
  <si>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</si>
  <si>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</si>
  <si>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</si>
  <si>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</si>
  <si>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</si>
  <si>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</si>
  <si>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</si>
  <si>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</si>
  <si>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</si>
  <si>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</si>
  <si>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</si>
  <si>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</si>
  <si>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</si>
  <si>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</si>
  <si>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</si>
  <si>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</si>
  <si>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</si>
  <si>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</si>
  <si>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</si>
  <si>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</si>
  <si>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</si>
  <si>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</si>
  <si>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</si>
  <si>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</si>
  <si>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</si>
  <si>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</si>
  <si>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</si>
  <si>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</si>
  <si>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</si>
  <si>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</si>
  <si>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</si>
  <si>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</si>
  <si>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</si>
  <si>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</si>
  <si>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</si>
  <si>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</si>
  <si>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</si>
  <si>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</si>
  <si>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</si>
  <si>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</si>
  <si>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</si>
  <si>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</si>
  <si>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</si>
  <si>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</si>
  <si>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</si>
  <si>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</si>
  <si>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</si>
  <si>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</si>
  <si>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</si>
  <si>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</si>
  <si>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</si>
  <si>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</si>
  <si>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</si>
  <si>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</si>
  <si>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</si>
  <si>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</si>
  <si>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</si>
  <si>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</si>
  <si>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</si>
  <si>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</si>
  <si>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</si>
  <si>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</si>
  <si>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</si>
  <si>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</si>
  <si>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</si>
  <si>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</si>
  <si>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</si>
  <si>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</si>
  <si>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</si>
  <si>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</si>
  <si>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</si>
  <si>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</si>
  <si>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</si>
  <si>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</si>
  <si>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</si>
  <si>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</si>
  <si>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</si>
  <si>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</si>
  <si>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</si>
  <si>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</si>
  <si>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</si>
  <si>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</si>
  <si>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</si>
  <si>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</si>
  <si>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</si>
  <si>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</si>
  <si>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</si>
  <si>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</si>
  <si>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</si>
  <si>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</si>
  <si>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</si>
  <si>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</si>
  <si>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</si>
  <si>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</si>
  <si>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</si>
  <si>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</si>
  <si>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</si>
  <si>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</si>
  <si>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</si>
  <si>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</si>
  <si>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</si>
  <si>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</si>
  <si>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</si>
  <si>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</si>
  <si>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</si>
  <si>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</si>
  <si>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</si>
  <si>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</si>
  <si>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</si>
  <si>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</si>
  <si>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</si>
  <si>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</si>
  <si>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</si>
  <si>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</si>
  <si>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</si>
  <si>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</si>
  <si>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</si>
  <si>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</si>
  <si>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</si>
  <si>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</si>
  <si>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</si>
  <si>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</si>
  <si>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</si>
  <si>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</si>
  <si>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</si>
  <si>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</si>
  <si>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</si>
  <si>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</si>
  <si>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</si>
  <si>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</si>
  <si>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</si>
  <si>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</si>
  <si>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</si>
  <si>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</si>
  <si>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</si>
  <si>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</si>
  <si>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</si>
  <si>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</si>
  <si>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</si>
  <si>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</si>
  <si>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</si>
  <si>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</si>
  <si>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</si>
  <si>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</si>
  <si>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</si>
  <si>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</si>
  <si>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</si>
  <si>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</si>
  <si>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</si>
  <si>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</si>
  <si>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</si>
  <si>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</si>
  <si>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</si>
  <si>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</si>
  <si>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</si>
  <si>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</si>
  <si>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</si>
  <si>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</si>
  <si>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</si>
  <si>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</si>
  <si>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</si>
  <si>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</si>
  <si>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</si>
  <si>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</si>
  <si>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</si>
  <si>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</si>
  <si>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</si>
  <si>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</si>
  <si>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</si>
  <si>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</si>
  <si>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</si>
  <si>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</si>
  <si>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</si>
  <si>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</si>
  <si>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</si>
  <si>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</si>
  <si>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</si>
  <si>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</si>
  <si>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</si>
  <si>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</si>
  <si>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</si>
  <si>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</si>
  <si>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</si>
  <si>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</si>
  <si>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</si>
  <si>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</si>
  <si>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</si>
  <si>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</si>
  <si>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</si>
  <si>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</si>
  <si>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</si>
  <si>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</si>
  <si>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</si>
  <si>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</si>
  <si>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</si>
  <si>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</si>
  <si>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</si>
  <si>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</si>
  <si>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</si>
  <si>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</si>
  <si>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</si>
  <si>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</si>
  <si>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</si>
  <si>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</si>
  <si>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</si>
  <si>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</si>
  <si>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</si>
  <si>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</si>
  <si>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</si>
  <si>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</si>
  <si>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</si>
  <si>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</si>
  <si>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</si>
  <si>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</si>
  <si>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</si>
  <si>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</si>
  <si>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</si>
  <si>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</si>
  <si>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</si>
  <si>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</si>
  <si>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</si>
  <si>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</si>
  <si>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</si>
  <si>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</si>
  <si>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</si>
  <si>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</si>
  <si>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</si>
  <si>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</si>
  <si>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</si>
  <si>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</si>
  <si>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</si>
  <si>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</si>
  <si>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</si>
  <si>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</si>
  <si>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</si>
  <si>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</si>
  <si>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</si>
  <si>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</si>
  <si>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</si>
  <si>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</si>
  <si>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</si>
  <si>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</si>
  <si>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</si>
  <si>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</si>
  <si>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</si>
  <si>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</si>
  <si>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</si>
  <si>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</si>
  <si>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</si>
  <si>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</si>
  <si>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</si>
  <si>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</si>
  <si>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</si>
  <si>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</si>
  <si>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</si>
  <si>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</si>
  <si>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</si>
  <si>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</si>
  <si>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</si>
  <si>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</si>
  <si>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</si>
  <si>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</si>
  <si>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</si>
  <si>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</si>
  <si>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</si>
  <si>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</si>
  <si>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</si>
  <si>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</si>
  <si>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</si>
  <si>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</si>
  <si>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</si>
  <si>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</si>
  <si>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</si>
  <si>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</si>
  <si>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</si>
  <si>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</si>
  <si>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</si>
  <si>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</si>
  <si>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</si>
  <si>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</si>
  <si>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</si>
  <si>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</si>
  <si>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</si>
  <si>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</si>
  <si>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</si>
  <si>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</si>
  <si>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</si>
  <si>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</si>
  <si>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</si>
  <si>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</si>
  <si>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</si>
  <si>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</si>
  <si>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</si>
  <si>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</si>
  <si>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</si>
  <si>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</si>
  <si>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</si>
  <si>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</si>
  <si>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</si>
  <si>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</si>
  <si>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</si>
  <si>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</si>
  <si>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</si>
  <si>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</si>
  <si>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</si>
  <si>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</si>
  <si>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</si>
  <si>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</si>
  <si>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</si>
  <si>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</si>
  <si>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</si>
  <si>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</si>
  <si>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</si>
  <si>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</si>
  <si>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</si>
  <si>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</si>
  <si>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</si>
  <si>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</si>
  <si>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</si>
  <si>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</si>
  <si>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</si>
  <si>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</si>
  <si>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</si>
  <si>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</si>
  <si>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</si>
  <si>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</si>
  <si>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</si>
  <si>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</si>
  <si>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</si>
  <si>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</si>
  <si>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</si>
  <si>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</si>
  <si>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</si>
  <si>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</si>
  <si>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</si>
  <si>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</si>
  <si>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</si>
  <si>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</si>
  <si>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</si>
  <si>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</si>
  <si>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</si>
  <si>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</si>
  <si>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</si>
  <si>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</si>
  <si>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</si>
  <si>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</si>
  <si>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</si>
  <si>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</si>
  <si>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</si>
  <si>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</si>
  <si>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</si>
  <si>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</si>
  <si>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</si>
  <si>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</si>
  <si>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</si>
  <si>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</si>
  <si>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</si>
  <si>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</si>
  <si>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</si>
  <si>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</si>
  <si>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</si>
  <si>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</si>
  <si>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</si>
  <si>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</si>
  <si>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</si>
  <si>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</si>
  <si>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</si>
  <si>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</si>
  <si>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</si>
  <si>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</si>
  <si>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</si>
  <si>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</si>
  <si>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</si>
  <si>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</si>
  <si>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</si>
  <si>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</si>
  <si>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</si>
  <si>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</si>
  <si>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</si>
  <si>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</si>
  <si>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</si>
  <si>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</si>
  <si>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</si>
  <si>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</si>
  <si>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</si>
  <si>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</si>
  <si>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</si>
  <si>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</si>
  <si>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</si>
  <si>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</si>
  <si>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</si>
  <si>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</si>
  <si>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</si>
  <si>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</si>
  <si>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</si>
  <si>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</si>
  <si>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</si>
  <si>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</si>
  <si>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</si>
  <si>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</si>
  <si>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</si>
  <si>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</si>
  <si>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</si>
  <si>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</si>
  <si>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</si>
  <si>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</si>
  <si>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</si>
  <si>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</si>
  <si>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</si>
  <si>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</si>
  <si>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</si>
  <si>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</si>
  <si>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</si>
  <si>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</si>
  <si>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</si>
  <si>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</si>
  <si>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</si>
  <si>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</si>
  <si>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</si>
  <si>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</si>
  <si>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</si>
  <si>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</si>
  <si>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</si>
  <si>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</si>
  <si>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</si>
  <si>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</si>
  <si>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</si>
  <si>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</si>
  <si>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</si>
  <si>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</si>
  <si>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</si>
  <si>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</si>
  <si>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</si>
  <si>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</si>
  <si>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</si>
  <si>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</si>
  <si>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</si>
  <si>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</si>
  <si>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</si>
  <si>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</si>
  <si>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</si>
  <si>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</si>
  <si>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</si>
  <si>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</si>
  <si>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</si>
  <si>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</si>
  <si>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</si>
  <si>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</si>
  <si>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</si>
  <si>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</si>
  <si>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</si>
  <si>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</si>
  <si>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</si>
  <si>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</si>
  <si>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</si>
  <si>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</si>
  <si>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</si>
  <si>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</si>
  <si>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</si>
  <si>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</si>
  <si>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</si>
  <si>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</si>
  <si>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</si>
  <si>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</si>
  <si>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</si>
  <si>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</si>
  <si>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</si>
  <si>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</si>
  <si>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</si>
  <si>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</si>
  <si>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</si>
  <si>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</si>
  <si>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</si>
  <si>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</si>
  <si>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</si>
  <si>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</si>
  <si>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</si>
  <si>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</si>
  <si>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</si>
  <si>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</si>
  <si>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</si>
  <si>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</si>
  <si>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</si>
  <si>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</si>
  <si>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</si>
  <si>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</si>
  <si>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</si>
  <si>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</si>
  <si>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</si>
  <si>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</si>
  <si>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</si>
  <si>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</si>
  <si>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</si>
  <si>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</si>
  <si>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</si>
  <si>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</si>
  <si>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</si>
  <si>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</si>
  <si>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</si>
  <si>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</si>
  <si>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</si>
  <si>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</si>
  <si>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</si>
  <si>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</si>
  <si>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</si>
  <si>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</si>
  <si>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</si>
  <si>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</si>
  <si>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</si>
  <si>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</si>
  <si>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</si>
  <si>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</si>
  <si>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</si>
  <si>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</si>
  <si>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</si>
  <si>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</si>
  <si>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</si>
  <si>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</si>
  <si>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</si>
  <si>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</si>
  <si>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</si>
  <si>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</si>
  <si>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</si>
  <si>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</si>
  <si>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</si>
  <si>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</si>
  <si>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</si>
  <si>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</si>
  <si>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</si>
  <si>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</si>
  <si>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</si>
  <si>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</si>
  <si>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</si>
  <si>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</si>
  <si>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</si>
  <si>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</si>
  <si>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</si>
  <si>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</si>
  <si>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</si>
  <si>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</si>
  <si>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</si>
  <si>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</si>
  <si>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</si>
  <si>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</si>
  <si>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</si>
  <si>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</si>
  <si>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</si>
  <si>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</si>
  <si>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</si>
  <si>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</si>
  <si>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</si>
  <si>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</si>
  <si>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</si>
  <si>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</si>
  <si>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</si>
  <si>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</si>
  <si>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</si>
  <si>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</si>
  <si>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</si>
  <si>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</si>
  <si>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</si>
  <si>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</si>
  <si>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</si>
  <si>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</si>
  <si>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</si>
  <si>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</si>
  <si>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</si>
  <si>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</si>
  <si>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</si>
  <si>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</si>
  <si>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</si>
  <si>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</si>
  <si>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</si>
  <si>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</si>
  <si>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</si>
  <si>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</si>
  <si>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</si>
  <si>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</si>
  <si>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</si>
  <si>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</si>
  <si>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</si>
  <si>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</si>
  <si>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</si>
  <si>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</si>
  <si>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</si>
  <si>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</si>
  <si>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</si>
  <si>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</si>
  <si>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</si>
  <si>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</si>
  <si>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</si>
  <si>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</si>
  <si>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</si>
  <si>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</si>
  <si>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</si>
  <si>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</si>
  <si>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</si>
  <si>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</si>
  <si>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</si>
  <si>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</si>
  <si>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</si>
  <si>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</si>
  <si>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</si>
  <si>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</si>
  <si>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</si>
  <si>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</si>
  <si>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</si>
  <si>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</si>
  <si>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</si>
  <si>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</si>
  <si>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</si>
  <si>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</si>
  <si>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</si>
  <si>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</si>
  <si>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</si>
  <si>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</si>
  <si>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</si>
  <si>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</si>
  <si>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</si>
  <si>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</si>
  <si>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</si>
  <si>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</si>
  <si>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</si>
  <si>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</si>
  <si>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</si>
  <si>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</si>
  <si>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</si>
  <si>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</si>
  <si>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</si>
  <si>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</si>
  <si>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</si>
  <si>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</si>
  <si>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</si>
  <si>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</si>
  <si>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</si>
  <si>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</si>
  <si>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</si>
  <si>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</si>
  <si>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</si>
  <si>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</si>
  <si>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</si>
  <si>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</si>
  <si>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</si>
  <si>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</si>
  <si>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</si>
  <si>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</si>
  <si>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</si>
  <si>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</si>
  <si>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</si>
  <si>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</si>
  <si>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</si>
  <si>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</si>
  <si>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</si>
  <si>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</si>
  <si>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</si>
  <si>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</si>
  <si>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</si>
  <si>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</si>
  <si>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</si>
  <si>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</si>
  <si>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</si>
  <si>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</si>
  <si>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</si>
  <si>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</si>
  <si>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</si>
  <si>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</si>
  <si>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</si>
  <si>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</si>
  <si>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</si>
  <si>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</si>
  <si>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</si>
  <si>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</si>
  <si>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</si>
  <si>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</si>
  <si>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</si>
  <si>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</si>
  <si>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</si>
  <si>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</si>
  <si>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</si>
  <si>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</si>
  <si>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</si>
  <si>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</si>
  <si>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</si>
  <si>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</si>
  <si>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</si>
  <si>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</si>
  <si>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</si>
  <si>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</si>
  <si>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</si>
  <si>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</si>
  <si>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</si>
  <si>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</si>
  <si>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</si>
  <si>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</si>
  <si>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</si>
  <si>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</si>
  <si>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</si>
  <si>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</si>
  <si>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</si>
  <si>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</si>
  <si>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</si>
  <si>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</si>
  <si>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</si>
  <si>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</si>
  <si>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</si>
  <si>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</si>
  <si>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</si>
  <si>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</si>
  <si>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</si>
  <si>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</si>
  <si>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</si>
  <si>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</si>
  <si>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</si>
  <si>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</si>
  <si>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</si>
  <si>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</si>
  <si>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</si>
  <si>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</si>
  <si>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</si>
  <si>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</si>
  <si>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</si>
  <si>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</si>
  <si>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</si>
  <si>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</si>
  <si>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</si>
  <si>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</si>
  <si>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</si>
  <si>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</si>
  <si>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</si>
  <si>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</si>
  <si>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</si>
  <si>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</si>
  <si>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</si>
  <si>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</si>
  <si>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</si>
  <si>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</si>
  <si>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</si>
  <si>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</si>
  <si>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</si>
  <si>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</si>
  <si>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</si>
  <si>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</si>
  <si>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</si>
  <si>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</si>
  <si>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</si>
  <si>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</si>
  <si>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</si>
  <si>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</si>
  <si>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</si>
  <si>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</si>
  <si>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</si>
  <si>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</si>
  <si>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</si>
  <si>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</si>
  <si>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</si>
  <si>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</si>
  <si>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</si>
  <si>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</si>
  <si>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</si>
  <si>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</si>
  <si>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</si>
  <si>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</si>
  <si>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</si>
  <si>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</si>
  <si>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</si>
  <si>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</si>
  <si>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</si>
  <si>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</si>
  <si>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</si>
  <si>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</si>
  <si>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</si>
  <si>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</si>
  <si>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</si>
  <si>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</si>
  <si>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</si>
  <si>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</si>
  <si>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</si>
  <si>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</si>
  <si>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</si>
  <si>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</si>
  <si>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</si>
  <si>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</si>
  <si>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</si>
  <si>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</si>
  <si>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</si>
  <si>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</si>
  <si>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</si>
  <si>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</si>
  <si>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</si>
  <si>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</si>
  <si>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</si>
  <si>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</si>
  <si>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</si>
  <si>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</si>
  <si>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</si>
  <si>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</si>
  <si>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</si>
  <si>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</si>
  <si>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</si>
  <si>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</si>
  <si>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</si>
  <si>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</si>
  <si>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</si>
  <si>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</si>
  <si>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</si>
  <si>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</si>
  <si>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</si>
  <si>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</si>
  <si>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</si>
  <si>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</si>
  <si>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</si>
  <si>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</si>
  <si>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</si>
  <si>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</si>
  <si>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</si>
  <si>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</si>
  <si>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</si>
  <si>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</si>
  <si>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</si>
  <si>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</si>
  <si>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</si>
  <si>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</si>
  <si>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</si>
  <si>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</si>
  <si>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</si>
  <si>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</si>
  <si>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</si>
  <si>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</si>
  <si>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</si>
  <si>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</si>
  <si>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</si>
  <si>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</si>
  <si>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</si>
  <si>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</si>
  <si>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</si>
  <si>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</si>
  <si>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</si>
  <si>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</si>
  <si>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</si>
  <si>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</si>
  <si>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</si>
  <si>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</si>
  <si>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</si>
  <si>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</si>
  <si>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</si>
  <si>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</si>
  <si>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</si>
  <si>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</si>
  <si>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</si>
  <si>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</si>
  <si>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</si>
  <si>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</si>
  <si>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</si>
  <si>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</si>
  <si>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</si>
  <si>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</si>
  <si>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</si>
  <si>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</si>
  <si>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</si>
  <si>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</si>
  <si>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</si>
  <si>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</si>
  <si>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</si>
  <si>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</si>
  <si>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</si>
  <si>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</si>
  <si>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</si>
  <si>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</si>
  <si>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</si>
  <si>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</si>
  <si>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</si>
  <si>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</si>
  <si>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</si>
  <si>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</si>
  <si>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</si>
  <si>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</si>
  <si>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</si>
  <si>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</si>
  <si>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</si>
  <si>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</si>
  <si>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</si>
  <si>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</si>
  <si>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</si>
  <si>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</si>
  <si>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</si>
  <si>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</si>
  <si>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</si>
  <si>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</si>
  <si>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</si>
  <si>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</si>
  <si>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</si>
  <si>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</si>
  <si>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</si>
  <si>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</si>
  <si>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</si>
  <si>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</si>
  <si>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</si>
  <si>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</si>
  <si>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</si>
  <si>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</si>
  <si>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</si>
  <si>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</si>
  <si>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</si>
  <si>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</si>
  <si>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</si>
  <si>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</si>
  <si>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</si>
  <si>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</si>
  <si>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</si>
  <si>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</si>
  <si>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</si>
  <si>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</si>
  <si>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</si>
  <si>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</si>
  <si>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</si>
  <si>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</si>
  <si>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</si>
  <si>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</si>
  <si>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</si>
  <si>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</si>
  <si>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</si>
  <si>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</si>
  <si>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</si>
  <si>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</si>
  <si>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</si>
  <si>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</si>
  <si>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</si>
  <si>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</si>
  <si>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</si>
  <si>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</si>
  <si>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</si>
  <si>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</si>
  <si>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</si>
  <si>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</si>
  <si>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</si>
  <si>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</si>
  <si>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</si>
  <si>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</si>
  <si>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</si>
  <si>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</si>
  <si>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</si>
  <si>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</si>
  <si>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</si>
  <si>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</si>
  <si>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</si>
  <si>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</si>
  <si>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</si>
  <si>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</si>
  <si>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</si>
  <si>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</si>
  <si>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</si>
  <si>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</si>
  <si>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</si>
  <si>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</si>
  <si>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</si>
  <si>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</si>
  <si>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</si>
  <si>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</si>
  <si>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</si>
  <si>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</si>
  <si>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</si>
  <si>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</si>
  <si>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</si>
  <si>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</si>
  <si>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</si>
  <si>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</si>
  <si>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</si>
  <si>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</si>
  <si>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</si>
  <si>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</si>
  <si>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</si>
  <si>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</si>
  <si>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</si>
  <si>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</si>
  <si>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</si>
  <si>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</si>
  <si>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</si>
  <si>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</si>
  <si>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</si>
  <si>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</si>
  <si>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</si>
  <si>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</si>
  <si>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</si>
  <si>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</si>
  <si>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</si>
  <si>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</si>
  <si>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</si>
  <si>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</si>
  <si>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</si>
  <si>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</si>
  <si>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</si>
  <si>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</si>
  <si>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</si>
  <si>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</si>
  <si>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</si>
  <si>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</si>
  <si>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</si>
  <si>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</si>
  <si>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</si>
  <si>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</si>
  <si>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</si>
  <si>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</si>
  <si>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</si>
  <si>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</si>
  <si>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</si>
  <si>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</si>
  <si>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</si>
  <si>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</si>
  <si>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</si>
  <si>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</si>
  <si>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</si>
  <si>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</si>
  <si>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</si>
  <si>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</si>
  <si>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</si>
  <si>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</si>
  <si>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</si>
  <si>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</si>
  <si>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</si>
  <si>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</si>
  <si>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</si>
  <si>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</si>
  <si>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</si>
  <si>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</si>
  <si>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</si>
  <si>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</si>
  <si>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</si>
  <si>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</si>
  <si>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</si>
  <si>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</si>
  <si>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</si>
  <si>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</si>
  <si>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</si>
  <si>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</si>
  <si>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</si>
  <si>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</si>
  <si>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</si>
  <si>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</si>
  <si>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</si>
  <si>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</si>
  <si>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</si>
  <si>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</si>
  <si>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</si>
  <si>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</si>
  <si>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</si>
  <si>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</si>
  <si>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</si>
  <si>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</si>
  <si>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</si>
  <si>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</si>
  <si>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</si>
  <si>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</si>
  <si>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</si>
  <si>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</si>
  <si>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</si>
  <si>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</si>
  <si>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</si>
  <si>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</si>
  <si>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</si>
  <si>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</si>
  <si>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</si>
  <si>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</si>
  <si>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</si>
  <si>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</si>
  <si>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</si>
  <si>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</si>
  <si>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</si>
  <si>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</si>
  <si>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</si>
  <si>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</si>
  <si>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</si>
  <si>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</si>
  <si>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</si>
  <si>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</si>
  <si>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</si>
  <si>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</si>
  <si>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</si>
  <si>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</si>
  <si>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</si>
  <si>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</si>
  <si>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</si>
  <si>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</si>
  <si>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</si>
  <si>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</si>
  <si>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</si>
  <si>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</si>
  <si>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</si>
  <si>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</si>
  <si>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</si>
  <si>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</si>
  <si>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</si>
  <si>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</si>
  <si>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</si>
  <si>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</si>
  <si>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</si>
  <si>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</si>
  <si>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</si>
  <si>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</si>
  <si>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</si>
  <si>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</si>
  <si>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</si>
  <si>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</si>
  <si>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</si>
  <si>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</si>
  <si>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</si>
  <si>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</si>
  <si>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</si>
  <si>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</si>
  <si>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</si>
  <si>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</si>
  <si>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</si>
  <si>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</si>
  <si>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</si>
  <si>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</si>
  <si>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</si>
  <si>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</si>
  <si>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</si>
  <si>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</si>
  <si>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</si>
  <si>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</si>
  <si>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</si>
  <si>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</si>
  <si>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</si>
  <si>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</si>
  <si>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</si>
  <si>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</si>
  <si>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</si>
  <si>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</si>
  <si>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</si>
  <si>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</si>
  <si>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</si>
  <si>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</si>
  <si>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</si>
  <si>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</si>
  <si>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</si>
  <si>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</si>
  <si>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</si>
  <si>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</si>
  <si>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</si>
  <si>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</si>
  <si>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</si>
  <si>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</si>
  <si>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</si>
  <si>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</si>
  <si>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</si>
  <si>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</si>
  <si>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</si>
  <si>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</si>
  <si>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</si>
  <si>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</si>
  <si>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</si>
  <si>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</si>
  <si>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</si>
  <si>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</si>
  <si>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</si>
  <si>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</si>
  <si>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</si>
  <si>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</si>
  <si>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</si>
  <si>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</si>
  <si>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</si>
  <si>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</si>
  <si>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</si>
  <si>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</si>
  <si>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</si>
  <si>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</si>
  <si>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</si>
  <si>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</si>
  <si>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</si>
  <si>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</si>
  <si>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</si>
  <si>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</si>
  <si>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</si>
  <si>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</si>
  <si>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</si>
  <si>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</si>
  <si>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</si>
  <si>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</si>
  <si>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</si>
  <si>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</si>
  <si>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</si>
  <si>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</si>
  <si>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</si>
  <si>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</si>
  <si>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</si>
  <si>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</si>
  <si>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</si>
  <si>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</si>
  <si>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</si>
  <si>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</si>
  <si>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</si>
  <si>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</si>
  <si>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</si>
  <si>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</si>
  <si>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</si>
  <si>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</si>
  <si>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</si>
  <si>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</si>
  <si>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</si>
  <si>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</si>
  <si>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</si>
  <si>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</si>
  <si>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</si>
  <si>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</si>
  <si>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</si>
  <si>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</si>
  <si>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</si>
  <si>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</si>
  <si>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</si>
  <si>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</si>
  <si>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</si>
  <si>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</si>
  <si>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</si>
  <si>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</si>
  <si>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</si>
  <si>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</si>
  <si>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</si>
  <si>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</si>
  <si>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</si>
  <si>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</si>
  <si>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</si>
  <si>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</si>
  <si>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</si>
  <si>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</si>
  <si>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</si>
  <si>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</si>
  <si>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</si>
  <si>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</si>
  <si>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</si>
  <si>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</si>
  <si>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</si>
  <si>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</si>
  <si>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</si>
  <si>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</si>
  <si>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</si>
  <si>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</si>
  <si>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</si>
  <si>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</si>
  <si>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</si>
  <si>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</si>
  <si>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</si>
  <si>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</si>
  <si>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</si>
  <si>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</si>
  <si>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</si>
  <si>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</si>
  <si>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</si>
  <si>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</si>
  <si>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</si>
  <si>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</si>
  <si>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</si>
  <si>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</si>
  <si>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</si>
  <si>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</si>
  <si>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</si>
  <si>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</si>
  <si>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</si>
  <si>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</si>
  <si>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</si>
  <si>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</si>
  <si>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</si>
  <si>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</si>
  <si>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</si>
  <si>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</si>
  <si>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</si>
  <si>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</si>
  <si>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</si>
  <si>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</si>
  <si>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</si>
  <si>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</si>
  <si>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</si>
  <si>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</si>
  <si>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</si>
  <si>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</si>
  <si>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</si>
  <si>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</si>
  <si>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</si>
  <si>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</si>
  <si>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</si>
  <si>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</si>
  <si>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</si>
  <si>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</si>
  <si>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</si>
  <si>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</si>
  <si>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</si>
  <si>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</si>
  <si>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</si>
  <si>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</si>
  <si>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</si>
  <si>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</si>
  <si>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</si>
  <si>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</si>
  <si>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</si>
  <si>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</si>
  <si>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</si>
  <si>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</si>
  <si>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</si>
  <si>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</si>
  <si>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</si>
  <si>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</si>
  <si>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</si>
  <si>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</si>
  <si>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</si>
  <si>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</si>
  <si>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</si>
  <si>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</si>
  <si>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</si>
  <si>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</si>
  <si>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</si>
  <si>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</si>
  <si>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</si>
  <si>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</si>
  <si>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</si>
  <si>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</si>
  <si>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</si>
  <si>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</si>
  <si>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</si>
  <si>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</si>
  <si>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</si>
  <si>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</si>
  <si>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</si>
  <si>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</si>
  <si>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</si>
  <si>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</si>
  <si>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</si>
  <si>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</si>
  <si>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</si>
  <si>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</si>
  <si>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</si>
  <si>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</si>
  <si>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</si>
  <si>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</si>
  <si>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</si>
  <si>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</si>
  <si>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</si>
  <si>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</si>
  <si>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</si>
  <si>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</si>
  <si>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</si>
  <si>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</si>
  <si>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</si>
  <si>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</si>
  <si>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</si>
  <si>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</si>
  <si>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</si>
  <si>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</si>
  <si>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</si>
  <si>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</si>
  <si>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</si>
  <si>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</si>
  <si>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</si>
  <si>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</si>
  <si>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</si>
  <si>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</si>
  <si>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</si>
  <si>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</si>
  <si>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</si>
  <si>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</si>
  <si>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</si>
  <si>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</si>
  <si>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</si>
  <si>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</si>
  <si>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</si>
  <si>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</si>
  <si>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</si>
  <si>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</si>
  <si>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</si>
  <si>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</si>
  <si>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</si>
  <si>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</si>
  <si>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</si>
  <si>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</si>
  <si>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</si>
  <si>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</si>
  <si>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</si>
  <si>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</si>
  <si>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</si>
  <si>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</si>
  <si>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</si>
  <si>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</si>
  <si>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</si>
  <si>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</si>
  <si>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</si>
  <si>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</si>
  <si>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</si>
  <si>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</si>
  <si>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</si>
  <si>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</si>
  <si>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</si>
  <si>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</si>
  <si>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</si>
  <si>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</si>
  <si>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</si>
  <si>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</si>
  <si>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</si>
  <si>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</si>
  <si>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</si>
  <si>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</si>
  <si>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</si>
  <si>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</si>
  <si>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</si>
  <si>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</si>
  <si>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</si>
  <si>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</si>
  <si>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</si>
  <si>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</si>
  <si>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</si>
  <si>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</si>
  <si>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</si>
  <si>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</si>
  <si>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</si>
  <si>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</si>
  <si>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</si>
  <si>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</si>
  <si>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</si>
  <si>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</si>
  <si>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</si>
  <si>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</si>
  <si>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</si>
  <si>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</si>
  <si>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</si>
  <si>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</si>
  <si>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</si>
  <si>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</si>
  <si>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</si>
  <si>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</si>
  <si>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</si>
  <si>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</si>
  <si>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</si>
  <si>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</si>
  <si>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</si>
  <si>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</si>
  <si>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</si>
  <si>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</si>
  <si>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</si>
  <si>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</si>
  <si>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</si>
  <si>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</si>
  <si>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</si>
  <si>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</si>
  <si>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</si>
  <si>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</si>
  <si>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</si>
  <si>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</si>
  <si>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</si>
  <si>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</si>
  <si>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</si>
  <si>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</si>
  <si>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</si>
  <si>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</si>
  <si>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</si>
  <si>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</si>
  <si>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</si>
  <si>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</si>
  <si>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</si>
  <si>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</si>
  <si>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</si>
  <si>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</si>
  <si>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</si>
  <si>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</si>
  <si>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</si>
  <si>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</si>
  <si>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</si>
  <si>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</si>
  <si>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</si>
  <si>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</si>
  <si>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</si>
  <si>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</si>
  <si>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</si>
  <si>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</si>
  <si>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</si>
  <si>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</si>
  <si>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</si>
  <si>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</si>
  <si>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</si>
  <si>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</si>
  <si>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</si>
  <si>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</si>
  <si>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</si>
  <si>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</si>
  <si>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</si>
  <si>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</si>
  <si>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</si>
  <si>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</si>
  <si>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</si>
  <si>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</si>
  <si>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</si>
  <si>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</si>
  <si>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</si>
  <si>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</si>
  <si>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</si>
  <si>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</si>
  <si>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</si>
  <si>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</si>
  <si>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</si>
  <si>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</si>
  <si>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</si>
  <si>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</si>
  <si>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</si>
  <si>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</si>
  <si>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</si>
  <si>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</si>
  <si>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</si>
  <si>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</si>
  <si>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</si>
  <si>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</si>
  <si>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</si>
  <si>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</si>
  <si>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</si>
  <si>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</si>
  <si>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</si>
  <si>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</si>
  <si>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</si>
  <si>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</si>
  <si>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</si>
  <si>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</si>
  <si>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</si>
  <si>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</si>
  <si>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</si>
  <si>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</si>
  <si>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</si>
  <si>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</si>
  <si>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</si>
  <si>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</si>
  <si>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</si>
  <si>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</si>
  <si>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</si>
  <si>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</si>
  <si>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</si>
  <si>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</si>
  <si>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</si>
  <si>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</si>
  <si>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</si>
  <si>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</si>
  <si>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</si>
  <si>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</si>
  <si>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</si>
  <si>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</si>
  <si>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</si>
  <si>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</si>
  <si>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</si>
  <si>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</si>
  <si>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</si>
  <si>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</si>
  <si>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</si>
  <si>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</si>
  <si>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</si>
  <si>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</si>
  <si>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</si>
  <si>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</si>
  <si>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</si>
  <si>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</si>
  <si>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</si>
  <si>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</si>
  <si>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</si>
  <si>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</si>
  <si>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</si>
  <si>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</si>
  <si>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</si>
  <si>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</si>
  <si>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</si>
  <si>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</si>
  <si>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</si>
  <si>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</si>
  <si>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</si>
  <si>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</si>
  <si>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</si>
  <si>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</si>
  <si>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</si>
  <si>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</si>
  <si>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</si>
  <si>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</si>
  <si>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</si>
  <si>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</si>
  <si>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</si>
  <si>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</si>
  <si>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</si>
  <si>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</si>
  <si>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</si>
  <si>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</si>
  <si>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</si>
  <si>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</si>
  <si>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</si>
  <si>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</si>
  <si>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</si>
  <si>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</si>
  <si>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</si>
  <si>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</si>
  <si>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</si>
  <si>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</si>
  <si>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</si>
  <si>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</si>
  <si>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</si>
  <si>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</si>
  <si>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</si>
  <si>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</si>
  <si>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</si>
  <si>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</si>
  <si>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</si>
  <si>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</si>
  <si>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</si>
  <si>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</si>
  <si>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</si>
  <si>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</si>
  <si>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</si>
  <si>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</si>
  <si>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</si>
  <si>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</si>
  <si>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</si>
  <si>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</si>
  <si>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</si>
  <si>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</si>
  <si>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</si>
  <si>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</si>
  <si>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</si>
  <si>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</si>
  <si>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</si>
  <si>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</si>
  <si>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</si>
  <si>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</si>
  <si>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</si>
  <si>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</si>
  <si>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</si>
  <si>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</si>
  <si>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</si>
  <si>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</si>
  <si>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</si>
  <si>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</si>
  <si>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</si>
  <si>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</si>
  <si>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</si>
  <si>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</si>
  <si>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</si>
  <si>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</si>
  <si>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</si>
  <si>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</si>
  <si>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</si>
  <si>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</si>
  <si>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</si>
  <si>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</si>
  <si>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</si>
  <si>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</si>
  <si>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</si>
  <si>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</si>
  <si>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</si>
  <si>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</si>
  <si>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</si>
  <si>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</si>
  <si>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</si>
  <si>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</si>
  <si>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</si>
  <si>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</si>
  <si>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</si>
  <si>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</si>
  <si>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</si>
  <si>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</si>
  <si>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</si>
  <si>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</si>
  <si>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</si>
  <si>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</si>
  <si>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</si>
  <si>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</si>
  <si>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</si>
  <si>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</si>
  <si>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</si>
  <si>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</si>
  <si>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</si>
  <si>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</si>
  <si>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</si>
  <si>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</si>
  <si>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</si>
  <si>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</si>
  <si>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</si>
  <si>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</si>
  <si>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</si>
  <si>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</si>
  <si>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</si>
  <si>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</si>
  <si>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</si>
  <si>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</si>
  <si>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</si>
  <si>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</si>
  <si>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</si>
  <si>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</si>
  <si>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</si>
  <si>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</si>
  <si>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</si>
  <si>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</si>
  <si>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</si>
  <si>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</si>
  <si>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</si>
  <si>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</si>
  <si>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</si>
  <si>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</si>
  <si>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</si>
  <si>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</si>
  <si>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</si>
  <si>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</si>
  <si>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</si>
  <si>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</si>
  <si>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</si>
  <si>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</si>
  <si>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</si>
  <si>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</si>
  <si>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</si>
  <si>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</si>
  <si>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</si>
  <si>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</si>
  <si>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</si>
  <si>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</si>
  <si>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</si>
  <si>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</si>
  <si>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</si>
  <si>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</si>
  <si>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</si>
  <si>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</si>
  <si>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</si>
  <si>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</si>
  <si>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</si>
  <si>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</si>
  <si>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</si>
  <si>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</si>
  <si>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</si>
  <si>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</si>
  <si>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</si>
  <si>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</si>
  <si>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</si>
  <si>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</si>
  <si>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</si>
  <si>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</si>
  <si>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</si>
  <si>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</si>
  <si>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</si>
  <si>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</si>
  <si>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</si>
  <si>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</si>
  <si>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</si>
  <si>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</si>
  <si>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</si>
  <si>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</si>
  <si>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</si>
  <si>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</si>
  <si>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</si>
  <si>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</si>
  <si>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</si>
  <si>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</si>
  <si>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</si>
  <si>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</si>
  <si>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</si>
  <si>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</si>
  <si>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</si>
  <si>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</si>
  <si>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</si>
  <si>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</si>
  <si>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</si>
  <si>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</si>
  <si>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</si>
  <si>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</si>
  <si>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</si>
  <si>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</si>
  <si>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</si>
  <si>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</si>
  <si>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</si>
  <si>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</si>
  <si>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</si>
  <si>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</si>
  <si>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</si>
  <si>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</si>
  <si>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</si>
  <si>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</si>
  <si>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</si>
  <si>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</si>
  <si>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</si>
  <si>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</si>
  <si>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</si>
  <si>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</si>
  <si>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</si>
  <si>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</si>
  <si>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</si>
  <si>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</si>
  <si>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</si>
  <si>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</si>
  <si>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</si>
  <si>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</si>
  <si>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</si>
  <si>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</si>
  <si>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</si>
  <si>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</si>
  <si>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</si>
  <si>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</si>
  <si>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</si>
  <si>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</si>
  <si>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</si>
  <si>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</si>
  <si>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</si>
  <si>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</si>
  <si>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</si>
  <si>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</si>
  <si>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</si>
  <si>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</si>
  <si>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</si>
  <si>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</si>
  <si>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</si>
  <si>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</si>
  <si>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</si>
  <si>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</si>
  <si>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</si>
  <si>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</si>
  <si>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</si>
  <si>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</si>
  <si>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</si>
  <si>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</si>
  <si>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</si>
  <si>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</si>
  <si>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</si>
  <si>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</si>
  <si>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</si>
  <si>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</si>
  <si>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</si>
  <si>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</si>
  <si>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</si>
  <si>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</si>
  <si>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</si>
  <si>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</si>
  <si>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</si>
  <si>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</si>
  <si>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</si>
  <si>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</si>
  <si>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</si>
  <si>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</si>
  <si>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</si>
  <si>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</si>
  <si>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</si>
  <si>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</si>
  <si>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</si>
  <si>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</si>
  <si>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</si>
  <si>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</si>
  <si>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</si>
  <si>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</si>
  <si>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</si>
  <si>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</si>
  <si>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</si>
  <si>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</si>
  <si>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</si>
  <si>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</si>
  <si>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</si>
  <si>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</si>
  <si>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</si>
  <si>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</si>
  <si>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</si>
  <si>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</si>
  <si>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</si>
  <si>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</si>
  <si>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</si>
  <si>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</si>
  <si>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</si>
  <si>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</si>
  <si>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</si>
  <si>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</si>
  <si>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</si>
  <si>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</si>
  <si>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</si>
  <si>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</si>
  <si>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</si>
  <si>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</si>
  <si>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</si>
  <si>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</si>
  <si>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</si>
  <si>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</si>
  <si>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</si>
  <si>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</si>
  <si>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</si>
  <si>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</si>
  <si>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</si>
  <si>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</si>
  <si>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</si>
  <si>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</si>
  <si>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</si>
  <si>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</si>
  <si>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</si>
  <si>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</si>
  <si>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</si>
  <si>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</si>
  <si>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</si>
  <si>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</si>
  <si>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</si>
  <si>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</si>
  <si>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</si>
  <si>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</si>
  <si>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</si>
  <si>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</si>
  <si>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</si>
  <si>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</si>
  <si>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</si>
  <si>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</si>
  <si>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</si>
  <si>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</si>
  <si>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</si>
  <si>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</si>
  <si>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</si>
  <si>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</si>
  <si>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</si>
  <si>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</si>
  <si>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</si>
  <si>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</si>
  <si>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</si>
  <si>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</si>
  <si>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</si>
  <si>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</si>
  <si>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</si>
  <si>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</si>
  <si>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</si>
  <si>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</si>
  <si>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</si>
  <si>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</si>
  <si>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</si>
  <si>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</si>
  <si>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</si>
  <si>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</si>
  <si>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</si>
  <si>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</si>
  <si>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</si>
  <si>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</si>
  <si>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</si>
  <si>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</si>
  <si>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</si>
  <si>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</si>
  <si>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</si>
  <si>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</si>
  <si>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</si>
  <si>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</si>
  <si>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</si>
  <si>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</si>
  <si>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</si>
  <si>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</si>
  <si>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</si>
  <si>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</si>
  <si>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</si>
  <si>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</si>
  <si>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</si>
  <si>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</si>
  <si>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</si>
  <si>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</si>
  <si>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</si>
  <si>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</si>
  <si>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</si>
  <si>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</si>
  <si>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</si>
  <si>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</si>
  <si>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</si>
  <si>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</si>
  <si>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</si>
  <si>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</si>
  <si>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</si>
  <si>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</si>
  <si>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</si>
  <si>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</si>
  <si>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</si>
  <si>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</si>
  <si>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</si>
  <si>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</si>
  <si>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</si>
  <si>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</si>
  <si>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</si>
  <si>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</si>
  <si>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</si>
  <si>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</si>
  <si>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</si>
  <si>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</si>
  <si>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</si>
  <si>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</si>
  <si>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</si>
  <si>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</si>
  <si>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</si>
  <si>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</si>
  <si>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</si>
  <si>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</si>
  <si>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</si>
  <si>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</si>
  <si>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</si>
  <si>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</si>
  <si>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</si>
  <si>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</si>
  <si>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</si>
  <si>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</si>
  <si>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</si>
  <si>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</si>
  <si>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</si>
  <si>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</si>
  <si>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</si>
  <si>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</si>
  <si>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</si>
  <si>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</si>
  <si>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</si>
  <si>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</si>
  <si>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</si>
  <si>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</si>
  <si>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</si>
  <si>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</si>
  <si>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</si>
  <si>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</si>
  <si>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</si>
  <si>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</si>
  <si>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</si>
  <si>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</si>
  <si>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</si>
  <si>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</si>
  <si>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</si>
  <si>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</si>
  <si>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</si>
  <si>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</si>
  <si>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</si>
  <si>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</si>
  <si>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</si>
  <si>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</si>
  <si>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</si>
  <si>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</si>
  <si>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</si>
  <si>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</si>
  <si>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</si>
  <si>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</si>
  <si>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</si>
  <si>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</si>
  <si>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</si>
  <si>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</si>
  <si>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</si>
  <si>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</si>
  <si>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</si>
  <si>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</si>
  <si>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</si>
  <si>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</si>
  <si>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</si>
  <si>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</si>
  <si>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</si>
  <si>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</si>
  <si>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</si>
  <si>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</si>
  <si>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</si>
  <si>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</si>
  <si>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</si>
  <si>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</si>
  <si>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</si>
  <si>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</si>
  <si>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</si>
  <si>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</si>
  <si>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</si>
  <si>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</si>
  <si>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</si>
  <si>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</si>
  <si>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</si>
  <si>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</si>
  <si>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</si>
  <si>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</si>
  <si>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</si>
  <si>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</si>
  <si>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</si>
  <si>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</si>
  <si>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</si>
  <si>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</si>
  <si>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</si>
  <si>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</si>
  <si>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</si>
  <si>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</si>
  <si>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</si>
  <si>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</si>
  <si>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</si>
  <si>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</si>
  <si>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</si>
  <si>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</si>
  <si>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</si>
  <si>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</si>
  <si>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</si>
  <si>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</si>
  <si>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</si>
  <si>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</si>
  <si>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</si>
  <si>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</si>
  <si>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</si>
  <si>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</si>
  <si>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</si>
  <si>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</si>
  <si>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</si>
  <si>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</si>
  <si>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</si>
  <si>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</si>
  <si>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</si>
  <si>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</si>
  <si>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</si>
  <si>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</si>
  <si>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</si>
  <si>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</si>
  <si>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</si>
  <si>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</si>
  <si>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</si>
  <si>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</si>
  <si>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</si>
  <si>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</si>
  <si>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</si>
  <si>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</si>
  <si>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</si>
  <si>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</si>
  <si>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</si>
  <si>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</si>
  <si>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</si>
  <si>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</si>
  <si>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</si>
  <si>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</si>
  <si>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</si>
  <si>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</si>
  <si>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</si>
  <si>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</si>
  <si>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</si>
  <si>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</si>
  <si>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</si>
  <si>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</si>
  <si>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</si>
  <si>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</si>
  <si>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</si>
  <si>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</si>
  <si>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</si>
  <si>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</si>
  <si>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</si>
  <si>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</si>
  <si>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</si>
  <si>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</si>
  <si>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</si>
  <si>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</si>
  <si>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</si>
  <si>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</si>
  <si>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</si>
  <si>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</si>
  <si>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</si>
  <si>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</si>
  <si>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</si>
  <si>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</si>
  <si>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</si>
  <si>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</si>
  <si>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</si>
  <si>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</si>
  <si>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</si>
  <si>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</si>
  <si>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</si>
  <si>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</si>
  <si>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</si>
  <si>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</si>
  <si>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</si>
  <si>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</si>
  <si>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</si>
  <si>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</si>
  <si>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</si>
  <si>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</si>
  <si>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</si>
  <si>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</si>
  <si>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</si>
  <si>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</si>
  <si>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</si>
  <si>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</si>
  <si>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</si>
  <si>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</si>
  <si>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</si>
  <si>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</si>
  <si>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</si>
  <si>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</si>
  <si>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</si>
  <si>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</si>
  <si>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</si>
  <si>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</si>
  <si>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</si>
  <si>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</si>
  <si>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</si>
  <si>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</si>
  <si>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</si>
  <si>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</si>
  <si>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</si>
  <si>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</si>
  <si>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</si>
  <si>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</si>
  <si>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</si>
  <si>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</si>
  <si>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</si>
  <si>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</si>
  <si>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</si>
  <si>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</si>
  <si>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</si>
  <si>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</si>
  <si>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</si>
  <si>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</si>
  <si>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</si>
  <si>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</si>
  <si>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</si>
  <si>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</si>
  <si>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</si>
  <si>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</si>
  <si>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</si>
  <si>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</si>
  <si>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</si>
  <si>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</si>
  <si>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</si>
  <si>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</si>
  <si>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</si>
  <si>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</si>
  <si>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</si>
  <si>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</si>
  <si>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</si>
  <si>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</si>
  <si>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</si>
  <si>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</si>
  <si>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</si>
  <si>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</si>
  <si>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</si>
  <si>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</si>
  <si>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</si>
  <si>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</si>
  <si>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</si>
  <si>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</si>
  <si>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</si>
  <si>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</si>
  <si>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</si>
  <si>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</si>
  <si>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</si>
  <si>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</si>
  <si>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</si>
  <si>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</si>
  <si>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</si>
  <si>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</si>
  <si>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</si>
  <si>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</si>
  <si>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</si>
  <si>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</si>
  <si>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</si>
  <si>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</si>
  <si>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</si>
  <si>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</si>
  <si>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</si>
  <si>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</si>
  <si>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</si>
  <si>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</si>
  <si>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</si>
  <si>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</si>
  <si>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</si>
  <si>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</si>
  <si>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</si>
  <si>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</si>
  <si>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</si>
  <si>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</si>
  <si>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</si>
  <si>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</si>
  <si>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</si>
  <si>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</si>
  <si>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</si>
  <si>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</si>
  <si>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</si>
  <si>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</si>
  <si>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</si>
  <si>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</si>
  <si>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</si>
  <si>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</si>
  <si>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</si>
  <si>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</si>
  <si>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</si>
  <si>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</si>
  <si>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</si>
  <si>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</si>
  <si>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</si>
  <si>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</si>
  <si>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</si>
  <si>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</si>
  <si>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</si>
  <si>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</si>
  <si>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</si>
  <si>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</si>
  <si>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</si>
  <si>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</si>
  <si>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</si>
  <si>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</si>
  <si>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</si>
  <si>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</si>
  <si>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</si>
  <si>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</si>
  <si>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</si>
  <si>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</si>
  <si>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</si>
  <si>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</si>
  <si>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</si>
  <si>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</si>
  <si>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</si>
  <si>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</si>
  <si>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</si>
  <si>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</si>
  <si>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</si>
  <si>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</si>
  <si>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</si>
  <si>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</si>
  <si>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</si>
  <si>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</si>
  <si>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</si>
  <si>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</si>
  <si>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</si>
  <si>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</si>
  <si>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</si>
  <si>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</si>
  <si>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</si>
  <si>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</si>
  <si>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</si>
  <si>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</si>
  <si>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</si>
  <si>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</si>
  <si>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</si>
  <si>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</si>
  <si>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</si>
  <si>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</si>
  <si>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</si>
  <si>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</si>
  <si>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</si>
  <si>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</si>
  <si>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</si>
  <si>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</si>
  <si>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</si>
  <si>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</si>
  <si>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</si>
  <si>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</si>
  <si>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</si>
  <si>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</si>
  <si>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</si>
  <si>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</si>
  <si>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</si>
  <si>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</si>
  <si>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</si>
  <si>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</si>
  <si>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</si>
  <si>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</si>
  <si>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</si>
  <si>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</si>
  <si>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</si>
  <si>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</si>
  <si>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</si>
  <si>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</si>
  <si>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</si>
  <si>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</si>
  <si>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</si>
  <si>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</si>
  <si>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</si>
  <si>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</si>
  <si>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</si>
  <si>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</si>
  <si>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</si>
  <si>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</si>
  <si>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</si>
  <si>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</si>
  <si>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</si>
  <si>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</si>
  <si>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</si>
  <si>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</si>
  <si>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</si>
  <si>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</si>
  <si>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</si>
  <si>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</si>
  <si>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</si>
  <si>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</si>
  <si>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</si>
  <si>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</si>
  <si>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</si>
  <si>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</si>
  <si>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</si>
  <si>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</si>
  <si>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</si>
  <si>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</si>
  <si>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</si>
  <si>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</si>
  <si>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</si>
  <si>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</si>
  <si>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</si>
  <si>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</si>
  <si>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</si>
  <si>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</si>
  <si>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</si>
  <si>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</si>
  <si>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</si>
  <si>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</si>
  <si>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</si>
  <si>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</si>
  <si>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</si>
  <si>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</si>
  <si>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</si>
  <si>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</si>
  <si>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</si>
  <si>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</si>
  <si>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</si>
  <si>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</si>
  <si>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</si>
  <si>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</si>
  <si>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</si>
  <si>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</si>
  <si>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</si>
  <si>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</si>
  <si>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</si>
  <si>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</si>
  <si>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</si>
  <si>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</si>
  <si>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</si>
  <si>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</si>
  <si>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</si>
  <si>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</si>
  <si>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</si>
  <si>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</si>
  <si>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</si>
  <si>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</si>
  <si>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</si>
  <si>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</si>
  <si>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</si>
  <si>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</si>
  <si>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</si>
  <si>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</si>
  <si>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</si>
  <si>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</si>
  <si>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</si>
  <si>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</si>
  <si>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</si>
  <si>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</si>
  <si>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</si>
  <si>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</si>
  <si>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</si>
  <si>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</si>
  <si>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</si>
  <si>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</si>
  <si>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</si>
  <si>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</si>
  <si>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</si>
  <si>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</si>
  <si>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</si>
  <si>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</si>
  <si>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</si>
  <si>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</si>
  <si>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</si>
  <si>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</si>
  <si>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</si>
  <si>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</si>
  <si>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</si>
  <si>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</si>
  <si>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</si>
  <si>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</si>
  <si>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</si>
  <si>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</si>
  <si>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</si>
  <si>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</si>
  <si>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</si>
  <si>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</si>
  <si>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</si>
  <si>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</si>
  <si>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</si>
  <si>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</si>
  <si>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</si>
  <si>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</si>
  <si>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</si>
  <si>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</si>
  <si>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</si>
  <si>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</si>
  <si>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</si>
  <si>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</si>
  <si>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</si>
  <si>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</si>
  <si>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</si>
  <si>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</si>
  <si>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</si>
  <si>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</si>
  <si>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</si>
  <si>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</si>
  <si>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</si>
  <si>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</si>
  <si>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</si>
  <si>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</si>
  <si>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</si>
  <si>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</si>
  <si>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</si>
  <si>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</si>
  <si>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</si>
  <si>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</si>
  <si>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</si>
  <si>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</si>
  <si>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</si>
  <si>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</si>
  <si>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</si>
  <si>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</si>
  <si>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</si>
  <si>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</si>
  <si>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</si>
  <si>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</si>
  <si>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</si>
  <si>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</si>
  <si>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</si>
  <si>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</si>
  <si>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</si>
  <si>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</si>
  <si>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</si>
  <si>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</si>
  <si>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</si>
  <si>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</si>
  <si>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</si>
  <si>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</si>
  <si>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</si>
  <si>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</si>
  <si>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</si>
  <si>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</si>
  <si>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</si>
  <si>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</si>
  <si>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</si>
  <si>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</si>
  <si>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</si>
  <si>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</si>
  <si>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</si>
  <si>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</si>
  <si>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</si>
  <si>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</si>
  <si>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</si>
  <si>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</si>
  <si>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</si>
  <si>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</si>
  <si>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</si>
  <si>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</si>
  <si>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</si>
  <si>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</si>
  <si>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</si>
  <si>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</si>
  <si>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</si>
  <si>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</si>
  <si>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</si>
  <si>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</si>
  <si>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</si>
  <si>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</si>
  <si>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</si>
  <si>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</si>
  <si>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</si>
  <si>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</si>
  <si>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</si>
  <si>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</si>
  <si>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</si>
  <si>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</si>
  <si>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</si>
  <si>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</si>
  <si>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</si>
  <si>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</si>
  <si>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</si>
  <si>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</si>
  <si>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</si>
  <si>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</si>
  <si>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</si>
  <si>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</si>
  <si>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</si>
  <si>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</si>
  <si>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</si>
  <si>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</si>
  <si>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</si>
  <si>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</si>
  <si>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</si>
  <si>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</si>
  <si>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</si>
  <si>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</si>
  <si>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</si>
  <si>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</si>
  <si>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</si>
  <si>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</si>
  <si>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</si>
  <si>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</si>
  <si>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</si>
  <si>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</si>
  <si>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</si>
  <si>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</si>
  <si>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</si>
  <si>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</si>
  <si>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</si>
  <si>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</si>
  <si>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</si>
  <si>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</si>
  <si>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</si>
  <si>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</si>
  <si>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</si>
  <si>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</si>
  <si>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</si>
  <si>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</si>
  <si>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</si>
  <si>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</si>
  <si>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</si>
  <si>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</si>
  <si>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</si>
  <si>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</si>
  <si>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</si>
  <si>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</si>
  <si>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</si>
  <si>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</si>
  <si>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</si>
  <si>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</si>
  <si>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</si>
  <si>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</si>
  <si>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</si>
  <si>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</si>
  <si>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</si>
  <si>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</si>
  <si>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</si>
  <si>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</si>
  <si>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</si>
  <si>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</si>
  <si>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</si>
  <si>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</si>
  <si>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</si>
  <si>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</si>
  <si>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</si>
  <si>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</si>
  <si>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</si>
  <si>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</si>
  <si>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</si>
  <si>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</si>
  <si>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</si>
  <si>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</si>
  <si>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</si>
  <si>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</si>
  <si>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</si>
  <si>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</si>
  <si>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</si>
  <si>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</si>
  <si>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</si>
  <si>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</si>
  <si>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</si>
  <si>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</si>
  <si>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</si>
  <si>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</si>
  <si>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</si>
  <si>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</si>
  <si>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</si>
  <si>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</si>
  <si>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</si>
  <si>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</si>
  <si>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</si>
  <si>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</si>
  <si>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</si>
  <si>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</si>
  <si>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</si>
  <si>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</si>
  <si>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</si>
  <si>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</si>
  <si>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</si>
  <si>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</si>
  <si>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</si>
  <si>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</si>
  <si>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</si>
  <si>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</si>
  <si>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</si>
  <si>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</si>
  <si>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</si>
  <si>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</si>
  <si>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</si>
  <si>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</si>
  <si>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</si>
  <si>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</si>
  <si>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</si>
  <si>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</si>
  <si>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</si>
  <si>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</si>
  <si>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</si>
  <si>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</si>
  <si>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</si>
  <si>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</si>
  <si>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</si>
  <si>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</si>
  <si>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</si>
  <si>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</si>
  <si>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</si>
  <si>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</si>
  <si>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</si>
  <si>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</si>
  <si>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</si>
  <si>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</si>
  <si>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</si>
  <si>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</si>
  <si>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</si>
  <si>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</si>
  <si>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</si>
  <si>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</si>
  <si>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</si>
  <si>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</si>
  <si>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</si>
  <si>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</si>
  <si>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</si>
  <si>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</si>
  <si>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</si>
  <si>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</si>
  <si>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</si>
  <si>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</si>
  <si>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</si>
  <si>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</si>
  <si>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</si>
  <si>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</si>
  <si>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</si>
  <si>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</si>
  <si>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</si>
  <si>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</si>
  <si>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</si>
  <si>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</si>
  <si>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</si>
  <si>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</si>
  <si>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</si>
  <si>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</si>
  <si>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</si>
  <si>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</si>
  <si>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</si>
  <si>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</si>
  <si>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</si>
  <si>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</si>
  <si>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</si>
  <si>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</si>
  <si>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</si>
  <si>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</si>
  <si>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</si>
  <si>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</si>
  <si>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</si>
  <si>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</si>
  <si>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</si>
  <si>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</si>
  <si>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</si>
  <si>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</si>
  <si>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</si>
  <si>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</si>
  <si>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</si>
  <si>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</si>
  <si>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</si>
  <si>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</si>
  <si>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</si>
  <si>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</si>
  <si>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</si>
  <si>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</si>
  <si>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</si>
  <si>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</si>
  <si>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</si>
  <si>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</si>
  <si>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</si>
  <si>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</si>
  <si>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</si>
  <si>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</si>
  <si>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</si>
  <si>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</si>
  <si>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</si>
  <si>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</si>
  <si>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</si>
  <si>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</si>
  <si>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</si>
  <si>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</si>
  <si>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</si>
  <si>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</si>
  <si>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</si>
  <si>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</si>
  <si>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</si>
  <si>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</si>
  <si>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</si>
  <si>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</si>
  <si>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</si>
  <si>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</si>
  <si>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</si>
  <si>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</si>
  <si>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</si>
  <si>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</si>
  <si>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</si>
  <si>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</si>
  <si>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</si>
  <si>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</si>
  <si>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</si>
  <si>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</si>
  <si>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</si>
  <si>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</si>
  <si>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</si>
  <si>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</si>
  <si>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</si>
  <si>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</si>
  <si>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</si>
  <si>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</si>
  <si>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</si>
  <si>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</si>
  <si>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</si>
  <si>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</si>
  <si>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</si>
  <si>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</si>
  <si>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</si>
  <si>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</si>
  <si>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</si>
  <si>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</si>
  <si>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</si>
  <si>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</si>
  <si>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</si>
  <si>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</si>
  <si>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</si>
  <si>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</si>
  <si>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</si>
  <si>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</si>
  <si>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</si>
  <si>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</si>
  <si>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</si>
  <si>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</si>
  <si>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</si>
  <si>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</si>
  <si>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</si>
  <si>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</si>
  <si>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</si>
  <si>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</si>
  <si>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</si>
  <si>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</si>
  <si>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</si>
  <si>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</si>
  <si>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</si>
  <si>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</si>
  <si>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</si>
  <si>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</si>
  <si>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</si>
  <si>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</si>
  <si>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</si>
  <si>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</si>
  <si>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</si>
  <si>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</si>
  <si>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</si>
  <si>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</si>
  <si>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</si>
  <si>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</si>
  <si>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</si>
  <si>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</si>
  <si>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</si>
  <si>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</si>
  <si>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</si>
  <si>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</si>
  <si>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</si>
  <si>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</si>
  <si>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</si>
  <si>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</si>
  <si>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</si>
  <si>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</si>
  <si>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</si>
  <si>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</si>
  <si>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</si>
  <si>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</si>
  <si>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</si>
  <si>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</si>
  <si>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</si>
  <si>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</si>
  <si>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</si>
  <si>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</si>
  <si>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</si>
  <si>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</si>
  <si>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</si>
  <si>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</si>
  <si>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</si>
  <si>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</si>
  <si>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</si>
  <si>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</si>
  <si>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</si>
  <si>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</si>
  <si>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</si>
  <si>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</si>
  <si>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</si>
  <si>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</si>
  <si>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</si>
  <si>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</si>
  <si>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</si>
  <si>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</si>
  <si>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</si>
  <si>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</si>
  <si>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</si>
  <si>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</si>
  <si>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</si>
  <si>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</si>
  <si>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</si>
  <si>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</si>
  <si>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</si>
  <si>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</si>
  <si>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</si>
  <si>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</si>
  <si>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</si>
  <si>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</si>
  <si>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</si>
  <si>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</si>
  <si>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</si>
  <si>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</si>
  <si>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</si>
  <si>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</si>
  <si>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</si>
  <si>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</si>
  <si>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</si>
  <si>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</si>
  <si>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</si>
  <si>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</si>
  <si>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</si>
  <si>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</si>
  <si>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</si>
  <si>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</si>
  <si>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</si>
  <si>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</si>
  <si>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</si>
  <si>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</si>
  <si>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</si>
  <si>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</si>
  <si>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</si>
  <si>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</si>
  <si>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</si>
  <si>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</si>
  <si>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</si>
  <si>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</si>
  <si>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</si>
  <si>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</si>
  <si>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</si>
  <si>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</si>
  <si>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</si>
  <si>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</si>
  <si>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</si>
  <si>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</si>
  <si>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</si>
  <si>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</si>
  <si>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</si>
  <si>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</si>
  <si>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</si>
  <si>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</si>
  <si>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</si>
  <si>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</si>
  <si>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</si>
  <si>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</si>
  <si>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</si>
  <si>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</si>
  <si>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</si>
  <si>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</si>
  <si>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</si>
  <si>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</si>
  <si>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</si>
  <si>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</si>
  <si>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</si>
  <si>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</si>
  <si>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</si>
  <si>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</si>
  <si>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</si>
  <si>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</si>
  <si>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</si>
  <si>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</si>
  <si>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</si>
  <si>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</si>
  <si>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</si>
  <si>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</si>
  <si>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</si>
  <si>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</si>
  <si>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</si>
  <si>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</si>
  <si>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</si>
  <si>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</si>
  <si>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</si>
  <si>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</si>
  <si>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</si>
  <si>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</si>
  <si>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</si>
  <si>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</si>
  <si>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</si>
  <si>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</si>
  <si>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</si>
  <si>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</si>
  <si>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</si>
  <si>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</si>
  <si>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</si>
  <si>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</si>
  <si>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</si>
  <si>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</si>
  <si>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</si>
  <si>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</si>
  <si>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</si>
  <si>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</si>
  <si>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</si>
  <si>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</si>
  <si>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</si>
  <si>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</si>
  <si>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</si>
  <si>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</si>
  <si>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</si>
  <si>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</si>
  <si>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</si>
  <si>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</si>
  <si>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</si>
  <si>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</si>
  <si>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</si>
  <si>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</si>
  <si>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</si>
  <si>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</si>
  <si>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</si>
  <si>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</si>
  <si>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</si>
  <si>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</si>
  <si>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</si>
  <si>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</si>
  <si>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</si>
  <si>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</si>
  <si>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</si>
  <si>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</si>
  <si>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</si>
  <si>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</si>
  <si>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</si>
  <si>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</si>
  <si>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</si>
  <si>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</si>
  <si>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</si>
  <si>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</si>
  <si>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</si>
  <si>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</si>
  <si>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</si>
  <si>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</si>
  <si>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</si>
  <si>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</si>
  <si>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</si>
  <si>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</si>
  <si>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</si>
  <si>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</si>
  <si>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</si>
  <si>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</si>
  <si>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</si>
  <si>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</si>
  <si>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</si>
  <si>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</si>
  <si>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</si>
  <si>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</si>
  <si>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</si>
  <si>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</si>
  <si>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</si>
  <si>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</si>
  <si>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</si>
  <si>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</si>
  <si>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</si>
  <si>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</si>
  <si>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</si>
  <si>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</si>
  <si>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</si>
  <si>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</si>
  <si>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</si>
  <si>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</si>
  <si>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</si>
  <si>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</si>
  <si>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</si>
  <si>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</si>
  <si>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</si>
  <si>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</si>
  <si>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</si>
  <si>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</si>
  <si>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</si>
  <si>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</si>
  <si>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</si>
  <si>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</si>
  <si>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</si>
  <si>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</si>
  <si>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</si>
  <si>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</si>
  <si>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</si>
  <si>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</si>
  <si>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</si>
  <si>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</si>
  <si>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</si>
  <si>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</si>
  <si>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</si>
  <si>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</si>
  <si>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</si>
  <si>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</si>
  <si>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</si>
  <si>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</si>
  <si>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</si>
  <si>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</si>
  <si>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</si>
  <si>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</si>
  <si>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</si>
  <si>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</si>
  <si>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</si>
  <si>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</si>
  <si>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</si>
  <si>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</si>
  <si>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</si>
  <si>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</si>
  <si>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</si>
  <si>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</si>
  <si>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</si>
  <si>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</si>
  <si>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</si>
  <si>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</si>
  <si>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</si>
  <si>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</si>
  <si>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</si>
  <si>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</si>
  <si>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</si>
  <si>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</si>
  <si>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</si>
  <si>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</si>
  <si>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</si>
  <si>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</si>
  <si>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</si>
  <si>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</si>
  <si>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</si>
  <si>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</si>
  <si>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</si>
  <si>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</si>
  <si>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</si>
  <si>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</si>
  <si>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</si>
  <si>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</si>
  <si>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</si>
  <si>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</si>
  <si>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</si>
  <si>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</si>
  <si>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</si>
  <si>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</si>
  <si>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</si>
  <si>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</si>
  <si>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</si>
  <si>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</si>
  <si>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</si>
  <si>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</si>
  <si>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</si>
  <si>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</si>
  <si>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</si>
  <si>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</si>
  <si>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</si>
  <si>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</si>
  <si>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</si>
  <si>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</si>
  <si>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</si>
  <si>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</si>
  <si>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</si>
  <si>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</si>
  <si>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</si>
  <si>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</si>
  <si>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</si>
  <si>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</si>
  <si>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</si>
  <si>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</si>
  <si>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</si>
  <si>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</si>
  <si>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</si>
  <si>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</si>
  <si>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</si>
  <si>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</si>
  <si>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</si>
  <si>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</si>
  <si>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</si>
  <si>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</si>
  <si>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</si>
  <si>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</si>
  <si>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</si>
  <si>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</si>
  <si>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</si>
  <si>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</si>
  <si>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</si>
  <si>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</si>
  <si>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</si>
  <si>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</si>
  <si>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</si>
  <si>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</si>
  <si>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</si>
  <si>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</si>
  <si>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</si>
  <si>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</si>
  <si>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</si>
  <si>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</si>
  <si>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</si>
  <si>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</si>
  <si>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</si>
  <si>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</si>
  <si>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</si>
  <si>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</si>
  <si>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</si>
  <si>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</si>
  <si>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</si>
  <si>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</si>
  <si>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</si>
  <si>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</si>
  <si>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</si>
  <si>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</si>
  <si>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</si>
  <si>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</si>
  <si>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</si>
  <si>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</si>
  <si>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</si>
  <si>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</si>
  <si>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</si>
  <si>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</si>
  <si>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</si>
  <si>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</si>
  <si>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</si>
  <si>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</si>
  <si>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</si>
  <si>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</si>
  <si>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</si>
  <si>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</si>
  <si>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</si>
  <si>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</si>
  <si>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</si>
  <si>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</si>
  <si>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</si>
  <si>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</si>
  <si>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</si>
  <si>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</si>
  <si>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</si>
  <si>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</si>
  <si>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</si>
  <si>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</si>
  <si>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</si>
  <si>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</si>
  <si>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</si>
  <si>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</si>
  <si>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</si>
  <si>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</si>
  <si>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</si>
  <si>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</si>
  <si>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</si>
  <si>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</si>
  <si>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</si>
  <si>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</si>
  <si>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</si>
  <si>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</si>
  <si>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</si>
  <si>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</si>
  <si>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</si>
  <si>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</si>
  <si>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</si>
  <si>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</si>
  <si>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</si>
  <si>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</si>
  <si>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</si>
  <si>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</si>
  <si>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</si>
  <si>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</si>
  <si>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</si>
  <si>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</si>
  <si>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</si>
  <si>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</si>
  <si>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</si>
  <si>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</si>
  <si>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</si>
  <si>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</si>
  <si>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</si>
  <si>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</si>
  <si>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</si>
  <si>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</si>
  <si>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</si>
  <si>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</si>
  <si>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</si>
  <si>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</si>
  <si>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</si>
  <si>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</si>
  <si>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</si>
  <si>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</si>
  <si>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</si>
  <si>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</si>
  <si>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</si>
  <si>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</si>
  <si>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</si>
  <si>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</si>
  <si>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</si>
  <si>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</si>
  <si>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</si>
  <si>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</si>
  <si>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</si>
  <si>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</si>
  <si>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</si>
  <si>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</si>
  <si>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</si>
  <si>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</si>
  <si>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</si>
  <si>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</si>
  <si>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</si>
  <si>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</si>
  <si>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</si>
  <si>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</si>
  <si>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</si>
  <si>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</si>
  <si>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</si>
  <si>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</si>
  <si>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</si>
  <si>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</si>
  <si>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</si>
  <si>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</si>
  <si>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</si>
  <si>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</si>
  <si>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</si>
  <si>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</si>
  <si>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</si>
  <si>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</si>
  <si>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</si>
  <si>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</si>
  <si>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</si>
  <si>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</si>
  <si>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</si>
  <si>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</si>
  <si>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</si>
  <si>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</si>
  <si>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</si>
  <si>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</si>
  <si>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</si>
  <si>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</si>
  <si>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</si>
  <si>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</si>
  <si>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</si>
  <si>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</si>
  <si>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</si>
  <si>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</si>
  <si>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</si>
  <si>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</si>
  <si>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</si>
  <si>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</si>
  <si>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</si>
  <si>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</si>
  <si>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</si>
  <si>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</si>
  <si>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</si>
  <si>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</si>
  <si>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</si>
  <si>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</si>
  <si>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</si>
  <si>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</si>
  <si>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</si>
  <si>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</si>
  <si>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</si>
  <si>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</si>
  <si>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</si>
  <si>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</si>
  <si>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</si>
  <si>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</si>
  <si>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</si>
  <si>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</si>
  <si>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</si>
  <si>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</si>
  <si>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</si>
  <si>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</si>
  <si>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</si>
  <si>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</si>
  <si>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</si>
  <si>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</si>
  <si>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</si>
  <si>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</si>
  <si>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</si>
  <si>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</si>
  <si>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</si>
  <si>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</si>
  <si>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</si>
  <si>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</si>
  <si>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</si>
  <si>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</si>
  <si>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</si>
  <si>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</si>
  <si>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</si>
  <si>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</si>
  <si>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</si>
  <si>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</si>
  <si>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</si>
  <si>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</si>
  <si>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</si>
  <si>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</si>
  <si>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</si>
  <si>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</si>
  <si>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</si>
  <si>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</si>
  <si>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</si>
  <si>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</si>
  <si>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</si>
  <si>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</si>
  <si>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</si>
  <si>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</si>
  <si>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</si>
  <si>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</si>
  <si>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</si>
  <si>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</si>
  <si>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</si>
  <si>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</si>
  <si>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</si>
  <si>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</si>
  <si>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</si>
  <si>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</si>
  <si>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</si>
  <si>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</si>
  <si>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</si>
  <si>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</si>
  <si>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</si>
  <si>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</si>
  <si>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</si>
  <si>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</si>
  <si>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</si>
  <si>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</si>
  <si>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</si>
  <si>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</si>
  <si>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</si>
  <si>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</si>
  <si>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</si>
  <si>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</si>
  <si>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</si>
  <si>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</si>
  <si>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</si>
  <si>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</si>
  <si>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</si>
  <si>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</si>
  <si>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</si>
  <si>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</si>
  <si>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</si>
  <si>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</si>
  <si>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</si>
  <si>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</si>
  <si>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</si>
  <si>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</si>
  <si>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</si>
  <si>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</si>
  <si>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</si>
  <si>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</si>
  <si>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</si>
  <si>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</si>
  <si>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</si>
  <si>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</si>
  <si>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</si>
  <si>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</si>
  <si>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</si>
  <si>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</si>
  <si>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</si>
  <si>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</si>
  <si>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</si>
  <si>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</si>
  <si>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</si>
  <si>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</si>
  <si>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</si>
  <si>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</si>
  <si>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</si>
  <si>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</si>
  <si>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</si>
  <si>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</si>
  <si>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</si>
  <si>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</si>
  <si>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</si>
  <si>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</si>
  <si>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</si>
  <si>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</si>
  <si>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</si>
  <si>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</si>
  <si>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</si>
  <si>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</si>
  <si>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</si>
  <si>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</si>
  <si>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</si>
  <si>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</si>
  <si>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</si>
  <si>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</si>
  <si>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</si>
  <si>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</si>
  <si>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</si>
  <si>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</si>
  <si>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</si>
  <si>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</si>
  <si>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</si>
  <si>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</si>
  <si>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</si>
  <si>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</si>
  <si>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</si>
  <si>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</si>
  <si>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</si>
  <si>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</si>
  <si>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</si>
  <si>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</si>
  <si>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</si>
  <si>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</si>
  <si>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</si>
  <si>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</si>
  <si>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</si>
  <si>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</si>
  <si>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</si>
  <si>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</si>
  <si>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</si>
  <si>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</si>
  <si>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</si>
  <si>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</si>
  <si>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</si>
  <si>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</si>
  <si>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</si>
  <si>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</si>
  <si>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</si>
  <si>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</si>
  <si>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</si>
  <si>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</si>
  <si>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</si>
  <si>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</si>
  <si>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</si>
  <si>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</si>
  <si>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</si>
  <si>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</si>
  <si>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</si>
  <si>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</si>
  <si>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</si>
  <si>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</si>
  <si>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</si>
  <si>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</si>
  <si>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</si>
  <si>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</si>
  <si>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</si>
  <si>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</si>
  <si>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</si>
  <si>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</si>
  <si>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</si>
  <si>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</si>
  <si>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</si>
  <si>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</si>
  <si>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</si>
  <si>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</si>
  <si>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</si>
  <si>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</si>
  <si>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</si>
  <si>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</si>
  <si>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</si>
  <si>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</si>
  <si>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</si>
  <si>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</si>
  <si>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</si>
  <si>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</si>
  <si>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</si>
  <si>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</si>
  <si>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</si>
  <si>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</si>
  <si>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</si>
  <si>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</si>
  <si>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</si>
  <si>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</si>
  <si>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</si>
  <si>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</si>
  <si>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</si>
  <si>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</si>
  <si>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</si>
  <si>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</si>
  <si>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</si>
  <si>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</si>
  <si>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</si>
  <si>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</si>
  <si>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</si>
  <si>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</si>
  <si>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</si>
  <si>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</si>
  <si>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</si>
  <si>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</si>
  <si>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</si>
  <si>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</si>
  <si>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</si>
  <si>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</si>
  <si>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</si>
  <si>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</si>
  <si>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</si>
  <si>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</si>
  <si>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</si>
  <si>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</si>
  <si>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</si>
  <si>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</si>
  <si>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</si>
  <si>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</si>
  <si>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</si>
  <si>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</si>
  <si>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</si>
  <si>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</si>
  <si>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</si>
  <si>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</si>
  <si>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</si>
  <si>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</si>
  <si>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</si>
  <si>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</si>
  <si>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</si>
  <si>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</si>
  <si>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</si>
  <si>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</si>
  <si>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</si>
  <si>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</si>
  <si>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</si>
  <si>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</si>
  <si>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</si>
  <si>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</si>
  <si>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</si>
  <si>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</si>
  <si>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</si>
  <si>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</si>
  <si>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</si>
  <si>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</si>
  <si>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</si>
  <si>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</si>
  <si>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</si>
  <si>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</si>
  <si>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</si>
  <si>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</si>
  <si>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</si>
  <si>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</si>
  <si>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</si>
  <si>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</si>
  <si>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</si>
  <si>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</si>
  <si>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</si>
  <si>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</si>
  <si>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</si>
  <si>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</si>
  <si>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</si>
  <si>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</si>
  <si>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</si>
  <si>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</si>
  <si>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</si>
  <si>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</si>
  <si>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</si>
  <si>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</si>
  <si>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</si>
  <si>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</si>
  <si>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</si>
  <si>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</si>
  <si>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</si>
  <si>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</si>
  <si>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</si>
  <si>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</si>
  <si>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</si>
  <si>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</si>
  <si>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</si>
  <si>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</si>
  <si>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</si>
  <si>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</si>
  <si>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</si>
  <si>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</si>
  <si>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</si>
  <si>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</si>
  <si>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</si>
  <si>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</si>
  <si>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</si>
  <si>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</si>
  <si>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</si>
  <si>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</si>
  <si>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</si>
  <si>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</si>
  <si>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</si>
  <si>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</si>
  <si>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</si>
  <si>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</si>
  <si>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</si>
  <si>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</si>
  <si>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</si>
  <si>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</si>
  <si>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</si>
  <si>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</si>
  <si>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</si>
  <si>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</si>
  <si>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</si>
  <si>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</si>
  <si>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</si>
  <si>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</si>
  <si>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</si>
  <si>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</si>
  <si>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</si>
  <si>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</si>
  <si>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</si>
  <si>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</si>
  <si>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</si>
  <si>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</si>
  <si>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</si>
  <si>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</si>
  <si>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</si>
  <si>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</si>
  <si>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</si>
  <si>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</si>
  <si>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</si>
  <si>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</si>
  <si>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</si>
  <si>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</si>
  <si>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</si>
  <si>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</si>
  <si>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</si>
  <si>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</si>
  <si>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</si>
  <si>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</si>
  <si>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</si>
  <si>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</si>
  <si>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</si>
  <si>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</si>
  <si>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</si>
  <si>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</si>
  <si>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</si>
  <si>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</si>
  <si>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</si>
  <si>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</si>
  <si>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</si>
  <si>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</si>
  <si>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</si>
  <si>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</si>
  <si>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</si>
  <si>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</si>
  <si>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</si>
  <si>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</si>
  <si>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</si>
  <si>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</si>
  <si>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</si>
  <si>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</si>
  <si>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</si>
  <si>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</si>
  <si>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</si>
  <si>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</si>
  <si>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</si>
  <si>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</si>
  <si>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</si>
  <si>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</si>
  <si>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</si>
  <si>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</si>
  <si>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</si>
  <si>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</si>
  <si>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</si>
  <si>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</si>
  <si>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</si>
  <si>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</si>
  <si>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</si>
  <si>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</si>
  <si>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</si>
  <si>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</si>
  <si>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</si>
  <si>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</si>
  <si>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</si>
  <si>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</si>
  <si>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</si>
  <si>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</si>
  <si>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</si>
  <si>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</si>
  <si>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</si>
  <si>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</si>
  <si>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</si>
  <si>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</si>
  <si>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</si>
  <si>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</si>
  <si>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</si>
  <si>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</si>
  <si>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</si>
  <si>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</si>
  <si>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</si>
  <si>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</si>
  <si>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</si>
  <si>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</si>
  <si>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</si>
  <si>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</si>
  <si>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</si>
  <si>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</si>
  <si>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</si>
  <si>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</si>
  <si>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</si>
  <si>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</si>
  <si>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</si>
  <si>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</si>
  <si>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</si>
  <si>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</si>
  <si>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</si>
  <si>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</si>
  <si>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</si>
  <si>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</si>
  <si>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</si>
  <si>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</si>
  <si>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</si>
  <si>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</si>
  <si>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</si>
  <si>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</si>
  <si>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</si>
  <si>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</si>
  <si>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</si>
  <si>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</si>
  <si>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</si>
  <si>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</si>
  <si>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</si>
  <si>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</si>
  <si>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</si>
  <si>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</si>
  <si>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</si>
  <si>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</si>
  <si>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</si>
  <si>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</si>
  <si>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</si>
  <si>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</si>
  <si>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</si>
  <si>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</si>
  <si>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</si>
  <si>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</si>
  <si>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</si>
  <si>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</si>
  <si>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</si>
  <si>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</si>
  <si>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</si>
  <si>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</si>
  <si>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</si>
  <si>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</si>
  <si>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</si>
  <si>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</si>
  <si>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</si>
  <si>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</si>
  <si>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</si>
  <si>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</si>
  <si>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</si>
  <si>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</si>
  <si>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</si>
  <si>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</si>
  <si>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</si>
  <si>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</si>
  <si>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</si>
  <si>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</si>
  <si>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</si>
  <si>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</si>
  <si>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</si>
  <si>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</si>
  <si>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</si>
  <si>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</si>
  <si>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</si>
  <si>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</si>
  <si>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</si>
  <si>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</si>
  <si>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</si>
  <si>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</si>
  <si>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</si>
  <si>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</si>
  <si>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</si>
  <si>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</si>
  <si>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</si>
  <si>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</si>
  <si>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</si>
  <si>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</si>
  <si>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</si>
  <si>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</si>
  <si>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</si>
  <si>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</si>
  <si>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</si>
  <si>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</si>
  <si>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</si>
  <si>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</si>
  <si>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</si>
  <si>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</si>
  <si>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</si>
  <si>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</si>
  <si>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</si>
  <si>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</si>
  <si>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</si>
  <si>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</si>
  <si>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</si>
  <si>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</si>
  <si>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</si>
  <si>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</si>
  <si>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</si>
  <si>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</si>
  <si>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</si>
  <si>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</si>
  <si>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</si>
  <si>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</si>
  <si>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</si>
  <si>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</si>
  <si>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</si>
  <si>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</si>
  <si>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</si>
  <si>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</si>
  <si>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</si>
  <si>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</si>
  <si>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</si>
  <si>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</si>
  <si>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</si>
  <si>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</si>
  <si>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</si>
  <si>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</si>
  <si>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</si>
  <si>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</si>
  <si>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</si>
  <si>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</si>
  <si>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</si>
  <si>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</si>
  <si>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</si>
  <si>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</si>
  <si>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</si>
  <si>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</si>
  <si>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</si>
  <si>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</si>
  <si>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</si>
  <si>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</si>
  <si>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</si>
  <si>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</si>
  <si>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</si>
  <si>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</si>
  <si>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</si>
  <si>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</si>
  <si>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</si>
  <si>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</si>
  <si>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</si>
  <si>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</si>
  <si>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</si>
  <si>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</si>
  <si>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</si>
  <si>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</si>
  <si>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</si>
  <si>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</si>
  <si>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</si>
  <si>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</si>
  <si>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</si>
  <si>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</si>
  <si>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</si>
  <si>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</si>
  <si>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</si>
  <si>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</si>
  <si>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</si>
  <si>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</si>
  <si>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</si>
  <si>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</si>
  <si>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</si>
  <si>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</si>
  <si>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</si>
  <si>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</si>
  <si>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</si>
  <si>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</si>
  <si>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</si>
  <si>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</si>
  <si>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</si>
  <si>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</si>
  <si>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</si>
  <si>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</si>
  <si>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</si>
  <si>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</si>
  <si>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</si>
  <si>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</si>
  <si>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</si>
  <si>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</si>
  <si>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</si>
  <si>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</si>
  <si>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</si>
  <si>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</si>
  <si>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</si>
  <si>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</si>
  <si>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</si>
  <si>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</si>
  <si>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</si>
  <si>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</si>
  <si>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</si>
  <si>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</si>
  <si>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</si>
  <si>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</si>
  <si>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</si>
  <si>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</si>
  <si>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</si>
  <si>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</si>
  <si>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</si>
  <si>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</si>
  <si>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</si>
  <si>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</si>
  <si>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</si>
  <si>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</si>
  <si>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</si>
  <si>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</si>
  <si>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</si>
  <si>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</si>
  <si>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</si>
  <si>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</si>
  <si>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</si>
  <si>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</si>
  <si>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</si>
  <si>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</si>
  <si>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</si>
  <si>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</si>
  <si>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</si>
  <si>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</si>
  <si>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</si>
  <si>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</si>
  <si>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</si>
  <si>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</si>
  <si>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</si>
  <si>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</si>
  <si>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</si>
  <si>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</si>
  <si>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</si>
  <si>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</si>
  <si>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</si>
  <si>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</si>
  <si>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</si>
  <si>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</si>
  <si>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</si>
  <si>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</si>
  <si>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</si>
  <si>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</si>
  <si>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</si>
  <si>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</si>
  <si>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</si>
  <si>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</si>
  <si>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</si>
  <si>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</si>
  <si>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</si>
  <si>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</si>
  <si>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</si>
  <si>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</si>
  <si>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</si>
  <si>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</si>
  <si>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</si>
  <si>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</si>
  <si>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</si>
  <si>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</si>
  <si>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</si>
  <si>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</si>
  <si>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</si>
  <si>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</si>
  <si>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</si>
  <si>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</si>
  <si>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</si>
  <si>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</si>
  <si>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</si>
  <si>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</si>
  <si>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</si>
  <si>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</si>
  <si>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</si>
  <si>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</si>
  <si>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</si>
  <si>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</si>
  <si>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</si>
  <si>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</si>
  <si>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</si>
  <si>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</si>
  <si>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</si>
  <si>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</si>
  <si>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</si>
  <si>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</si>
  <si>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</si>
  <si>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</si>
  <si>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</si>
  <si>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</si>
  <si>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</si>
  <si>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</si>
  <si>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</si>
  <si>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</si>
  <si>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</si>
  <si>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</si>
  <si>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</si>
  <si>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</si>
  <si>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</si>
  <si>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</si>
  <si>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</si>
  <si>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</si>
  <si>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</si>
  <si>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</si>
  <si>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</si>
  <si>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</si>
  <si>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</si>
  <si>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</si>
  <si>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</si>
  <si>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</si>
  <si>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</si>
  <si>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</si>
  <si>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</si>
  <si>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</si>
  <si>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</si>
  <si>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</si>
  <si>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</si>
  <si>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</si>
  <si>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</si>
  <si>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</si>
  <si>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</si>
  <si>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</si>
  <si>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</si>
  <si>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</si>
  <si>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</si>
  <si>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</si>
  <si>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</si>
  <si>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</si>
  <si>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</si>
  <si>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</si>
  <si>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</si>
  <si>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</si>
  <si>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</si>
  <si>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</si>
  <si>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</si>
  <si>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</si>
  <si>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</si>
  <si>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</si>
  <si>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</si>
  <si>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</si>
  <si>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</si>
  <si>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</si>
  <si>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</si>
  <si>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</si>
  <si>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</si>
  <si>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</si>
  <si>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</si>
  <si>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</si>
  <si>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</si>
  <si>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</si>
  <si>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</si>
  <si>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</si>
  <si>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</si>
  <si>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</si>
  <si>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</si>
  <si>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</si>
  <si>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</si>
  <si>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</si>
  <si>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</si>
  <si>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</si>
  <si>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</si>
  <si>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</si>
  <si>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</si>
  <si>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</si>
  <si>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</si>
  <si>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</si>
  <si>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</si>
  <si>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</si>
  <si>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</si>
  <si>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</si>
  <si>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</si>
  <si>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</si>
  <si>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</si>
  <si>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</si>
  <si>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</si>
  <si>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</si>
  <si>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</si>
  <si>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</si>
  <si>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</si>
  <si>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</si>
  <si>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</si>
  <si>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</si>
  <si>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</si>
  <si>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</si>
  <si>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</si>
  <si>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</si>
  <si>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</si>
  <si>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</si>
  <si>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</si>
  <si>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</si>
  <si>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</si>
  <si>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</si>
  <si>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</si>
  <si>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</si>
  <si>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</si>
  <si>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</si>
  <si>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</si>
  <si>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</si>
  <si>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</si>
  <si>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</si>
  <si>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</si>
  <si>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</si>
  <si>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</si>
  <si>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</si>
  <si>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</si>
  <si>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</si>
  <si>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</si>
  <si>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</si>
  <si>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</si>
  <si>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</si>
  <si>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</si>
  <si>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</si>
  <si>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</si>
  <si>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</si>
  <si>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</si>
  <si>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</si>
  <si>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</si>
  <si>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</si>
  <si>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</si>
  <si>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</si>
  <si>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</si>
  <si>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</si>
  <si>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</si>
  <si>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</si>
  <si>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</si>
  <si>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</si>
  <si>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</si>
  <si>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</si>
  <si>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</si>
  <si>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</si>
  <si>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</si>
  <si>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</si>
  <si>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</si>
  <si>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</si>
  <si>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</si>
  <si>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</si>
  <si>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</si>
  <si>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</si>
  <si>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</si>
  <si>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</si>
  <si>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</si>
  <si>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</si>
  <si>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</si>
  <si>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</si>
  <si>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</si>
  <si>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</si>
  <si>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</si>
  <si>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</si>
  <si>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</si>
  <si>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</si>
  <si>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</si>
  <si>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</si>
  <si>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</si>
  <si>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</si>
  <si>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</si>
  <si>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</si>
  <si>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</si>
  <si>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</si>
  <si>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</si>
  <si>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</si>
  <si>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</si>
  <si>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</si>
  <si>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</si>
  <si>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</si>
  <si>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</si>
  <si>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</si>
  <si>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</si>
  <si>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</si>
  <si>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</si>
  <si>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</si>
  <si>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</si>
  <si>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</si>
  <si>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</si>
  <si>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</si>
  <si>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</si>
  <si>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</si>
  <si>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</si>
  <si>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</si>
  <si>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</si>
  <si>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</si>
  <si>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</si>
  <si>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</si>
  <si>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</si>
  <si>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</si>
  <si>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</si>
  <si>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</si>
  <si>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</si>
  <si>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</si>
  <si>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</si>
  <si>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</si>
  <si>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</si>
  <si>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</si>
  <si>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</si>
  <si>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</si>
  <si>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</si>
  <si>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</si>
  <si>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</si>
  <si>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</si>
  <si>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</si>
  <si>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</si>
  <si>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</si>
  <si>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</si>
  <si>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</si>
  <si>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</si>
  <si>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</si>
  <si>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</si>
  <si>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</si>
  <si>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</si>
  <si>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</si>
  <si>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</si>
  <si>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</si>
  <si>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</si>
  <si>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</si>
  <si>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</si>
  <si>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</si>
  <si>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</si>
  <si>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</si>
  <si>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</si>
  <si>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</si>
  <si>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</si>
  <si>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</si>
  <si>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</si>
  <si>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</si>
  <si>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</si>
  <si>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</si>
  <si>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</si>
  <si>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</si>
  <si>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</si>
  <si>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</si>
  <si>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</si>
  <si>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</si>
  <si>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</si>
  <si>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</si>
  <si>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</si>
  <si>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</si>
  <si>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</si>
  <si>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</si>
  <si>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</si>
  <si>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</si>
  <si>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</si>
  <si>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</si>
  <si>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</si>
  <si>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</si>
  <si>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</si>
  <si>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</si>
  <si>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</si>
  <si>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</si>
  <si>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</si>
  <si>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</si>
  <si>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</si>
  <si>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</si>
  <si>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</si>
  <si>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</si>
  <si>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</si>
  <si>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</si>
  <si>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</si>
  <si>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</si>
  <si>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</si>
  <si>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</si>
  <si>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</si>
  <si>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</si>
  <si>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</si>
  <si>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</si>
  <si>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</si>
  <si>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</si>
  <si>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</si>
  <si>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</si>
  <si>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</si>
  <si>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</si>
  <si>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</si>
  <si>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</si>
  <si>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</si>
  <si>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</si>
  <si>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</si>
  <si>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</si>
  <si>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</si>
  <si>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</si>
  <si>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</si>
  <si>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</si>
  <si>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</si>
  <si>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</si>
  <si>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</si>
  <si>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</si>
  <si>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</si>
  <si>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</si>
  <si>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</si>
  <si>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</si>
  <si>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</si>
  <si>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</si>
  <si>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</si>
  <si>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</si>
  <si>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</si>
  <si>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</si>
  <si>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</si>
  <si>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</si>
  <si>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</si>
  <si>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</si>
  <si>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</si>
  <si>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</si>
  <si>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</si>
  <si>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</si>
  <si>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</si>
  <si>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</si>
  <si>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</si>
  <si>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</si>
  <si>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</si>
  <si>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</si>
  <si>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</si>
  <si>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</si>
  <si>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</si>
  <si>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</si>
  <si>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</si>
  <si>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</si>
  <si>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</si>
  <si>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</si>
  <si>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</si>
  <si>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</si>
  <si>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</si>
  <si>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</si>
  <si>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</si>
  <si>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</si>
  <si>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</si>
  <si>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</si>
  <si>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</si>
  <si>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</si>
  <si>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</si>
  <si>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</si>
  <si>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</si>
  <si>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</si>
  <si>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</si>
  <si>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</si>
  <si>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</si>
  <si>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</si>
  <si>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</si>
  <si>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</si>
  <si>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</si>
  <si>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</si>
  <si>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</si>
  <si>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</si>
  <si>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</si>
  <si>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</si>
  <si>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</si>
  <si>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</si>
  <si>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</si>
  <si>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</si>
  <si>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</si>
  <si>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</si>
  <si>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</si>
  <si>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</si>
  <si>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</si>
  <si>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</si>
  <si>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</si>
  <si>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</si>
  <si>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</si>
  <si>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</si>
  <si>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</si>
  <si>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</si>
  <si>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</si>
  <si>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</si>
  <si>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</si>
  <si>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</si>
  <si>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</si>
  <si>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</si>
  <si>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</si>
  <si>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</si>
  <si>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</si>
  <si>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</si>
  <si>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</si>
  <si>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</si>
  <si>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</si>
  <si>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</si>
  <si>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</si>
  <si>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</si>
  <si>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</si>
  <si>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</si>
  <si>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</si>
  <si>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</si>
  <si>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</si>
  <si>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</si>
  <si>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</si>
  <si>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</si>
  <si>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</si>
  <si>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</si>
  <si>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</si>
  <si>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</si>
  <si>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</si>
  <si>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</si>
  <si>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</si>
  <si>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</si>
  <si>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</si>
  <si>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</si>
  <si>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</si>
  <si>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</si>
  <si>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</si>
  <si>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</si>
  <si>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</si>
  <si>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</si>
  <si>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</si>
  <si>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</si>
  <si>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</si>
  <si>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</si>
  <si>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</si>
  <si>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</si>
  <si>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</si>
  <si>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</si>
  <si>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</si>
  <si>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</si>
  <si>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</si>
  <si>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</si>
  <si>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</si>
  <si>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</si>
  <si>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</si>
  <si>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</si>
  <si>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</si>
  <si>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</si>
  <si>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</si>
  <si>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</si>
  <si>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</si>
  <si>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</si>
  <si>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</si>
  <si>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</si>
  <si>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</si>
  <si>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</si>
  <si>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</si>
  <si>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</si>
  <si>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</si>
  <si>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</si>
  <si>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</si>
  <si>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</si>
  <si>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</si>
  <si>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</si>
  <si>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</si>
  <si>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</si>
  <si>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</si>
  <si>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</si>
  <si>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</si>
  <si>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</si>
  <si>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</si>
  <si>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</si>
  <si>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</si>
  <si>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</si>
  <si>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</si>
  <si>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</si>
  <si>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</si>
  <si>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</si>
  <si>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</si>
  <si>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</si>
  <si>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</si>
  <si>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</si>
  <si>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</si>
  <si>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</si>
  <si>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</si>
  <si>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</si>
  <si>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</si>
  <si>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</si>
  <si>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</si>
  <si>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</si>
  <si>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</si>
  <si>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</si>
  <si>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</si>
  <si>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</si>
  <si>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</si>
  <si>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</si>
  <si>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</si>
  <si>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</si>
  <si>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</si>
  <si>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</si>
  <si>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</si>
  <si>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</si>
  <si>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</si>
  <si>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</si>
  <si>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</si>
  <si>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</si>
  <si>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</si>
  <si>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</si>
  <si>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</si>
  <si>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</si>
  <si>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</si>
  <si>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</si>
  <si>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</si>
  <si>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</si>
  <si>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</si>
  <si>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</si>
  <si>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</si>
  <si>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</si>
  <si>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</si>
  <si>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</si>
  <si>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</si>
  <si>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</si>
  <si>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</si>
  <si>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</si>
  <si>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</si>
  <si>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</si>
  <si>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</si>
  <si>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</si>
  <si>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</si>
  <si>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</si>
  <si>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</si>
  <si>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</si>
  <si>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</si>
  <si>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</si>
  <si>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</si>
  <si>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</si>
  <si>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</si>
  <si>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</si>
  <si>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</si>
  <si>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</si>
  <si>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</si>
  <si>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</si>
  <si>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</si>
  <si>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</si>
  <si>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</si>
  <si>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</si>
  <si>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</si>
  <si>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</si>
  <si>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</si>
  <si>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</si>
  <si>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</si>
  <si>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</si>
  <si>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</si>
  <si>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</si>
  <si>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</si>
  <si>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</si>
  <si>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</si>
  <si>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</si>
  <si>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</si>
  <si>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</si>
  <si>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</si>
  <si>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</si>
  <si>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</si>
  <si>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</si>
  <si>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</si>
  <si>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</si>
  <si>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</si>
  <si>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</si>
  <si>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</si>
  <si>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</si>
  <si>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</si>
  <si>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</si>
  <si>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</si>
  <si>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</si>
  <si>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</si>
  <si>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</si>
  <si>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</si>
  <si>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</si>
  <si>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</si>
  <si>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</si>
  <si>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</si>
  <si>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</si>
  <si>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</si>
  <si>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</si>
  <si>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</si>
  <si>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</si>
  <si>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</si>
  <si>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</si>
  <si>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</si>
  <si>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</si>
  <si>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</si>
  <si>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</si>
  <si>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</si>
  <si>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</si>
  <si>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</si>
  <si>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</si>
  <si>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</si>
  <si>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</si>
  <si>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</si>
  <si>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</si>
  <si>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</si>
  <si>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</si>
  <si>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</si>
  <si>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</si>
  <si>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</si>
  <si>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</si>
  <si>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</si>
  <si>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</si>
  <si>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</si>
  <si>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</si>
  <si>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</si>
  <si>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</si>
  <si>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</si>
  <si>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</si>
  <si>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</si>
  <si>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</si>
  <si>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</si>
  <si>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</si>
  <si>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</si>
  <si>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</si>
  <si>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</si>
  <si>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</si>
  <si>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</si>
  <si>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</si>
  <si>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</si>
  <si>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</si>
  <si>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</si>
  <si>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</si>
  <si>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</si>
  <si>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</si>
  <si>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</si>
  <si>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</si>
  <si>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</si>
  <si>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</si>
  <si>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</si>
  <si>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</si>
  <si>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</si>
  <si>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</si>
  <si>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</si>
  <si>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</si>
  <si>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</si>
  <si>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</si>
  <si>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</si>
  <si>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</si>
  <si>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</si>
  <si>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</si>
  <si>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</si>
  <si>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</si>
  <si>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</si>
  <si>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</si>
  <si>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</si>
  <si>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</si>
  <si>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</si>
  <si>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</si>
  <si>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</si>
  <si>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</si>
  <si>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</si>
  <si>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</si>
  <si>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</si>
  <si>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</si>
  <si>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</si>
  <si>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</si>
  <si>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</si>
  <si>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</si>
  <si>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</si>
  <si>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</si>
  <si>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</si>
  <si>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</si>
  <si>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</si>
  <si>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</si>
  <si>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</si>
  <si>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</si>
  <si>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</si>
  <si>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</si>
  <si>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</si>
  <si>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</si>
  <si>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</si>
  <si>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</si>
  <si>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</si>
  <si>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</si>
  <si>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</si>
  <si>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</si>
  <si>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</si>
  <si>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</si>
  <si>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</si>
  <si>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</si>
  <si>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</si>
  <si>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</si>
  <si>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</si>
  <si>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</si>
  <si>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</si>
  <si>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</si>
  <si>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</si>
  <si>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</si>
  <si>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</si>
  <si>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</si>
  <si>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</si>
  <si>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</si>
  <si>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</si>
  <si>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</si>
  <si>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</si>
  <si>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</si>
  <si>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</si>
  <si>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</si>
  <si>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</si>
  <si>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</si>
  <si>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</si>
  <si>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</si>
  <si>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</si>
  <si>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</si>
  <si>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</si>
  <si>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</si>
  <si>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</si>
  <si>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</si>
  <si>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</si>
  <si>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</si>
  <si>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</si>
  <si>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</si>
  <si>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</si>
  <si>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</si>
  <si>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</si>
  <si>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</si>
  <si>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</si>
  <si>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</si>
  <si>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</si>
  <si>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</si>
  <si>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</si>
  <si>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</si>
  <si>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</si>
  <si>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</si>
  <si>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</si>
  <si>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</si>
  <si>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</si>
  <si>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</si>
  <si>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</si>
  <si>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</si>
  <si>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</si>
  <si>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</si>
  <si>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</si>
  <si>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</si>
  <si>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</si>
  <si>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</si>
  <si>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</si>
  <si>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</si>
  <si>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</si>
  <si>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</si>
  <si>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</si>
  <si>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</si>
  <si>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</si>
  <si>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</si>
  <si>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</si>
  <si>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</si>
  <si>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</si>
  <si>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</si>
  <si>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</si>
  <si>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</si>
  <si>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</si>
  <si>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</si>
  <si>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</si>
  <si>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</si>
  <si>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</si>
  <si>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</si>
  <si>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</si>
  <si>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</si>
  <si>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</si>
  <si>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</si>
  <si>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</si>
  <si>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</si>
  <si>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</si>
  <si>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</si>
  <si>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</si>
  <si>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</si>
  <si>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</si>
  <si>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</si>
  <si>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</si>
  <si>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</si>
  <si>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</si>
  <si>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</si>
  <si>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</si>
  <si>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</si>
  <si>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</si>
  <si>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</si>
  <si>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</si>
  <si>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</si>
  <si>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</si>
  <si>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</si>
  <si>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</si>
  <si>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</si>
  <si>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</si>
  <si>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</si>
  <si>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</si>
  <si>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</si>
  <si>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</si>
  <si>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</si>
  <si>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</si>
  <si>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</si>
  <si>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</si>
  <si>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</si>
  <si>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</si>
  <si>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</si>
  <si>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</si>
  <si>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</si>
  <si>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</si>
  <si>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</si>
  <si>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</si>
  <si>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</si>
  <si>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</si>
  <si>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</si>
  <si>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</si>
  <si>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</si>
  <si>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</si>
  <si>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</si>
  <si>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</si>
  <si>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</si>
  <si>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</si>
  <si>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</si>
  <si>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</si>
  <si>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</si>
  <si>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</si>
  <si>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</si>
  <si>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</si>
  <si>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</si>
  <si>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</si>
  <si>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</si>
  <si>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</si>
  <si>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</si>
  <si>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</si>
  <si>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</si>
  <si>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</si>
  <si>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</si>
  <si>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</si>
  <si>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</si>
  <si>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</si>
  <si>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</si>
  <si>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</si>
  <si>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</si>
  <si>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</si>
  <si>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</si>
  <si>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</si>
  <si>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</si>
  <si>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</si>
  <si>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</si>
  <si>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</si>
  <si>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</si>
  <si>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</si>
  <si>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</si>
  <si>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</si>
  <si>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</si>
  <si>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</si>
  <si>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</si>
  <si>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</si>
  <si>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</si>
  <si>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</si>
  <si>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</si>
  <si>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</si>
  <si>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</si>
  <si>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</si>
  <si>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</si>
  <si>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</si>
  <si>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</si>
  <si>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</si>
  <si>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</si>
  <si>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</si>
  <si>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</si>
  <si>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</si>
  <si>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</si>
  <si>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</si>
  <si>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</si>
  <si>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</si>
  <si>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</si>
  <si>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</si>
  <si>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</si>
  <si>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</si>
  <si>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</si>
  <si>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</si>
  <si>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</si>
  <si>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</si>
  <si>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</si>
  <si>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</si>
  <si>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</si>
  <si>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</si>
  <si>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</si>
  <si>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</si>
  <si>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</si>
  <si>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</si>
  <si>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</si>
  <si>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</si>
  <si>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</si>
  <si>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</si>
  <si>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</si>
  <si>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</si>
  <si>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</si>
  <si>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</si>
  <si>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</si>
  <si>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</si>
  <si>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</si>
  <si>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</si>
  <si>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</si>
  <si>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</si>
  <si>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</si>
  <si>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</si>
  <si>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</si>
  <si>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</si>
  <si>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</si>
  <si>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</si>
  <si>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</si>
  <si>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</si>
  <si>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</si>
  <si>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</si>
  <si>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</si>
  <si>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</si>
  <si>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</si>
  <si>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</si>
  <si>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</si>
  <si>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</si>
  <si>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</si>
  <si>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</si>
  <si>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</si>
  <si>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</si>
  <si>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</si>
  <si>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</si>
  <si>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</si>
  <si>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</si>
  <si>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</si>
  <si>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</si>
  <si>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</si>
  <si>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</si>
  <si>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</si>
  <si>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</si>
  <si>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</si>
  <si>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</si>
  <si>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</si>
  <si>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</si>
  <si>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</si>
  <si>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</si>
  <si>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</si>
  <si>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</si>
  <si>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</si>
  <si>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</si>
  <si>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</si>
  <si>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</si>
  <si>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</si>
  <si>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</si>
  <si>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</si>
  <si>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</si>
  <si>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</si>
  <si>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</si>
  <si>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</si>
  <si>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</si>
  <si>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</si>
  <si>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</si>
  <si>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</si>
  <si>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</si>
  <si>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</si>
  <si>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</si>
  <si>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</si>
  <si>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</si>
  <si>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</si>
  <si>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</si>
  <si>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</si>
  <si>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</si>
  <si>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</si>
  <si>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</si>
  <si>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</si>
  <si>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</si>
  <si>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</si>
  <si>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</si>
  <si>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</si>
  <si>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</si>
  <si>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</si>
  <si>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</si>
  <si>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</si>
  <si>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</si>
  <si>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</si>
  <si>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</si>
  <si>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</si>
  <si>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</si>
  <si>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</si>
  <si>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</si>
  <si>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</si>
  <si>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</si>
  <si>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</si>
  <si>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</si>
  <si>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</si>
  <si>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</si>
  <si>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</si>
  <si>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</si>
  <si>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</si>
  <si>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</si>
  <si>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</si>
  <si>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</si>
  <si>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</si>
  <si>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</si>
  <si>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</si>
  <si>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</si>
  <si>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</si>
  <si>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</si>
  <si>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</si>
  <si>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</si>
  <si>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</si>
  <si>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</si>
  <si>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</si>
  <si>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</si>
  <si>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</si>
  <si>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</si>
  <si>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</si>
  <si>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</si>
  <si>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</si>
  <si>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</si>
  <si>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</si>
  <si>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</si>
  <si>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</si>
  <si>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</si>
  <si>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</si>
  <si>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</si>
  <si>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</si>
  <si>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</si>
  <si>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</si>
  <si>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</si>
  <si>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</si>
  <si>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</si>
  <si>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</si>
  <si>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</si>
  <si>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</si>
  <si>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</si>
  <si>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</si>
  <si>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</si>
  <si>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</si>
  <si>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</si>
  <si>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</si>
  <si>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</si>
  <si>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</si>
  <si>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</si>
  <si>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</si>
  <si>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</si>
  <si>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</si>
  <si>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</si>
  <si>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</si>
  <si>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</si>
  <si>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</si>
  <si>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</si>
  <si>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</si>
  <si>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</si>
  <si>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</si>
  <si>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</si>
  <si>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</si>
  <si>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</si>
  <si>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</si>
  <si>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</si>
  <si>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</si>
  <si>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</si>
  <si>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</si>
  <si>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</si>
  <si>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</si>
  <si>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</si>
  <si>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</si>
  <si>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</si>
  <si>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</si>
  <si>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</si>
  <si>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</si>
  <si>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</si>
  <si>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</si>
  <si>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</si>
  <si>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</si>
  <si>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</si>
  <si>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</si>
  <si>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</si>
  <si>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</si>
  <si>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</si>
  <si>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</si>
  <si>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</si>
  <si>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</si>
  <si>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</si>
  <si>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</si>
  <si>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</si>
  <si>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</si>
  <si>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</si>
  <si>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</si>
  <si>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</si>
  <si>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</si>
  <si>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</si>
  <si>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</si>
  <si>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</si>
  <si>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</si>
  <si>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</si>
  <si>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</si>
  <si>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</si>
  <si>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</si>
  <si>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</si>
  <si>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</si>
  <si>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</si>
  <si>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</si>
  <si>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</si>
  <si>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</si>
  <si>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</si>
  <si>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</si>
  <si>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</si>
  <si>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</si>
  <si>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</si>
  <si>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</si>
  <si>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</si>
  <si>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</si>
  <si>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</si>
  <si>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</si>
  <si>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</si>
  <si>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</si>
  <si>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</si>
  <si>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</si>
  <si>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</si>
  <si>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</si>
  <si>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</si>
  <si>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</si>
  <si>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</si>
  <si>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</si>
  <si>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</si>
  <si>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</si>
  <si>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</si>
  <si>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</si>
  <si>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</si>
  <si>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</si>
  <si>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</si>
  <si>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</si>
  <si>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</si>
  <si>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</si>
  <si>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</si>
  <si>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</si>
  <si>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</si>
  <si>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</si>
  <si>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</si>
  <si>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</si>
  <si>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</si>
  <si>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</si>
  <si>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</si>
  <si>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</si>
  <si>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</si>
  <si>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</si>
  <si>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</si>
  <si>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</si>
  <si>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</si>
  <si>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</si>
  <si>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</si>
  <si>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</si>
  <si>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</si>
  <si>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</si>
  <si>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</si>
  <si>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</si>
  <si>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</si>
  <si>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</si>
  <si>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</si>
  <si>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</si>
  <si>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</si>
  <si>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</si>
  <si>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</si>
  <si>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</si>
  <si>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</si>
  <si>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</si>
  <si>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</si>
  <si>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</si>
  <si>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</si>
  <si>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</si>
  <si>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</si>
  <si>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</si>
  <si>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</si>
  <si>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</si>
  <si>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</si>
  <si>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</si>
  <si>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</si>
  <si>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</si>
  <si>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</si>
  <si>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</si>
  <si>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</si>
  <si>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</si>
  <si>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</si>
  <si>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</si>
  <si>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</si>
  <si>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</si>
  <si>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</si>
  <si>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</si>
  <si>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</si>
  <si>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</si>
  <si>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</si>
  <si>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</si>
  <si>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</si>
  <si>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</si>
  <si>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</si>
  <si>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</si>
  <si>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</si>
  <si>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</si>
  <si>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</si>
  <si>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</si>
  <si>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</si>
  <si>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</si>
  <si>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</si>
  <si>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</si>
  <si>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</si>
  <si>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</si>
  <si>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</si>
  <si>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</si>
  <si>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</si>
  <si>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</si>
  <si>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</si>
  <si>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</si>
  <si>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</si>
  <si>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</si>
  <si>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</si>
  <si>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</si>
  <si>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</si>
  <si>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</si>
  <si>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</si>
  <si>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</si>
  <si>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</si>
  <si>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</si>
  <si>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</si>
  <si>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</si>
  <si>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</si>
  <si>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</si>
  <si>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</si>
  <si>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</si>
  <si>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</si>
  <si>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</si>
  <si>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</si>
  <si>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</si>
  <si>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</si>
  <si>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</si>
  <si>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</si>
  <si>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</si>
  <si>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</si>
  <si>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</si>
  <si>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</si>
  <si>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</si>
  <si>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</si>
  <si>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</si>
  <si>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</si>
  <si>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</si>
  <si>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</si>
  <si>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</si>
  <si>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</si>
  <si>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</si>
  <si>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</si>
  <si>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</si>
  <si>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</si>
  <si>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</si>
  <si>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</si>
  <si>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</si>
  <si>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</si>
  <si>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</si>
  <si>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</si>
  <si>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</si>
  <si>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</si>
  <si>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</si>
  <si>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</si>
  <si>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</si>
  <si>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</si>
  <si>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</si>
  <si>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</si>
  <si>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</si>
  <si>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</si>
  <si>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</si>
  <si>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</si>
  <si>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</si>
  <si>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</si>
  <si>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</si>
  <si>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</si>
  <si>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</si>
  <si>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</si>
  <si>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</si>
  <si>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</si>
  <si>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</si>
  <si>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</si>
  <si>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</si>
  <si>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</si>
  <si>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</si>
  <si>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</si>
  <si>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</si>
  <si>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</si>
  <si>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</si>
  <si>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</si>
  <si>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</si>
  <si>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</si>
  <si>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</si>
  <si>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</si>
  <si>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</si>
  <si>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</si>
  <si>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</si>
  <si>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</si>
  <si>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</si>
  <si>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</si>
  <si>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</si>
  <si>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</si>
  <si>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</si>
  <si>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</si>
  <si>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</si>
  <si>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</si>
  <si>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</si>
  <si>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</si>
  <si>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</si>
  <si>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</si>
  <si>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</si>
  <si>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</si>
  <si>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</si>
  <si>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</si>
  <si>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</si>
  <si>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</si>
  <si>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</si>
  <si>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</si>
  <si>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</si>
  <si>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</si>
  <si>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</si>
  <si>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</si>
  <si>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</si>
  <si>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</si>
  <si>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</si>
  <si>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</si>
  <si>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</si>
  <si>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</si>
  <si>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</si>
  <si>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</si>
  <si>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</si>
  <si>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</si>
  <si>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</si>
  <si>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</si>
  <si>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</si>
  <si>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</si>
  <si>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</si>
  <si>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</si>
  <si>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</si>
  <si>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</si>
  <si>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</si>
  <si>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</si>
  <si>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</si>
  <si>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</si>
  <si>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</si>
  <si>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</si>
  <si>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</si>
  <si>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</si>
  <si>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</si>
  <si>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</si>
  <si>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</si>
  <si>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</si>
  <si>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</si>
  <si>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</si>
  <si>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</si>
  <si>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</si>
  <si>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</si>
  <si>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</si>
  <si>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</si>
  <si>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</si>
  <si>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</si>
  <si>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</si>
  <si>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</si>
  <si>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</si>
  <si>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</si>
  <si>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</si>
  <si>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</si>
  <si>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</si>
  <si>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</si>
  <si>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</si>
  <si>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</si>
  <si>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</si>
  <si>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</si>
  <si>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</si>
  <si>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</si>
  <si>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</si>
  <si>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</si>
  <si>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</si>
  <si>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</si>
  <si>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</si>
  <si>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</si>
  <si>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</si>
  <si>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</si>
  <si>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</si>
  <si>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</si>
  <si>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</si>
  <si>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</si>
  <si>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</si>
  <si>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</si>
  <si>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</si>
  <si>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</si>
  <si>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</si>
  <si>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</si>
  <si>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</si>
  <si>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</si>
  <si>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</si>
  <si>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</si>
  <si>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</si>
  <si>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</si>
  <si>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</si>
  <si>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</si>
  <si>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</si>
  <si>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</si>
  <si>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</si>
  <si>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</si>
  <si>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</si>
  <si>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</si>
  <si>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</si>
  <si>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</si>
  <si>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</si>
  <si>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</si>
  <si>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</si>
  <si>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</si>
  <si>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</si>
  <si>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</si>
  <si>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</si>
  <si>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</si>
  <si>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</si>
  <si>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</si>
  <si>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</si>
  <si>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</si>
  <si>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</si>
  <si>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</si>
  <si>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</si>
  <si>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</si>
  <si>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</si>
  <si>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</si>
  <si>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</si>
  <si>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</si>
  <si>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</si>
  <si>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</si>
  <si>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</si>
  <si>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</si>
  <si>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</si>
  <si>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</si>
  <si>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</si>
  <si>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</si>
  <si>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</si>
  <si>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</si>
  <si>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</si>
  <si>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</si>
  <si>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</si>
  <si>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</si>
  <si>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</si>
  <si>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</si>
  <si>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</si>
  <si>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</si>
  <si>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</si>
  <si>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</si>
  <si>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</si>
  <si>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</si>
  <si>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</si>
  <si>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</si>
  <si>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</si>
  <si>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</si>
  <si>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</si>
  <si>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</si>
  <si>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</si>
  <si>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</si>
  <si>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</si>
  <si>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</si>
  <si>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</si>
  <si>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</si>
  <si>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</si>
  <si>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</si>
  <si>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</si>
  <si>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</si>
  <si>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</si>
  <si>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</si>
  <si>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</si>
  <si>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</si>
  <si>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</si>
  <si>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</si>
  <si>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</si>
  <si>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</si>
  <si>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</si>
  <si>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</si>
  <si>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</si>
  <si>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</si>
  <si>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</si>
  <si>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</si>
  <si>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</si>
  <si>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</si>
  <si>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</si>
  <si>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</si>
  <si>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</si>
  <si>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</si>
  <si>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</si>
  <si>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</si>
  <si>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</si>
  <si>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</si>
  <si>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</si>
  <si>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</si>
  <si>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</si>
  <si>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</si>
  <si>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</si>
  <si>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</si>
  <si>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</si>
  <si>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</si>
  <si>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</si>
  <si>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</si>
  <si>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</si>
  <si>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</si>
  <si>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</si>
  <si>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</si>
  <si>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</si>
  <si>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</si>
  <si>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</si>
  <si>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</si>
  <si>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</si>
  <si>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</si>
  <si>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</si>
  <si>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</si>
  <si>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</si>
  <si>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</si>
  <si>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</si>
  <si>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</si>
  <si>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</si>
  <si>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</si>
  <si>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</si>
  <si>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</si>
  <si>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</si>
  <si>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</si>
  <si>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</si>
  <si>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</si>
  <si>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</si>
  <si>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</si>
  <si>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</si>
  <si>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</si>
  <si>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</si>
  <si>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</si>
  <si>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</si>
  <si>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</si>
  <si>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</si>
  <si>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</si>
  <si>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</si>
  <si>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</si>
  <si>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</si>
  <si>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</si>
  <si>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</si>
  <si>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</si>
  <si>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</si>
  <si>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</si>
  <si>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</si>
  <si>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</si>
  <si>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</si>
  <si>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</si>
  <si>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</si>
  <si>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</si>
  <si>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</si>
  <si>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</si>
  <si>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</si>
  <si>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</si>
  <si>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</si>
  <si>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</si>
  <si>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</si>
  <si>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</si>
  <si>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</si>
  <si>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</si>
  <si>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</si>
  <si>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</si>
  <si>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</si>
  <si>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</si>
  <si>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</si>
  <si>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</si>
  <si>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</si>
  <si>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</si>
  <si>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</si>
  <si>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</si>
  <si>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</si>
  <si>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</si>
  <si>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</si>
  <si>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</si>
  <si>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</si>
  <si>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</si>
  <si>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</si>
  <si>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</si>
  <si>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</si>
  <si>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</si>
  <si>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</si>
  <si>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</si>
  <si>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</si>
  <si>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</si>
  <si>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</si>
  <si>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</si>
  <si>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</si>
  <si>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</si>
  <si>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</si>
  <si>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</si>
  <si>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</si>
  <si>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</si>
  <si>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</si>
  <si>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</si>
  <si>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</si>
  <si>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</si>
  <si>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</si>
  <si>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</si>
  <si>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</si>
  <si>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</si>
  <si>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</si>
  <si>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</si>
  <si>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</si>
  <si>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</si>
  <si>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</si>
  <si>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</si>
  <si>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</si>
  <si>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</si>
  <si>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</si>
  <si>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</si>
  <si>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</si>
  <si>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</si>
  <si>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</si>
  <si>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</si>
  <si>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</si>
  <si>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</si>
  <si>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</si>
  <si>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</si>
  <si>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</si>
  <si>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</si>
  <si>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</si>
  <si>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</si>
  <si>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</si>
  <si>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</si>
  <si>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</si>
  <si>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</si>
  <si>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</si>
  <si>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</si>
  <si>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</si>
  <si>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</si>
  <si>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</si>
  <si>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</si>
  <si>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</si>
  <si>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</si>
  <si>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</si>
  <si>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</si>
  <si>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</si>
  <si>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</si>
  <si>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</si>
  <si>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</si>
  <si>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</si>
  <si>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</si>
  <si>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</si>
  <si>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</si>
  <si>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</si>
  <si>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</si>
  <si>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</si>
  <si>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</si>
  <si>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</si>
  <si>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</si>
  <si>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</si>
  <si>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</si>
  <si>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</si>
  <si>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</si>
  <si>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</si>
  <si>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</si>
  <si>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</si>
  <si>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</si>
  <si>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</si>
  <si>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</si>
  <si>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</si>
  <si>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</si>
  <si>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</si>
  <si>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</si>
  <si>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</si>
  <si>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</si>
  <si>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</si>
  <si>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</si>
  <si>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</si>
  <si>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</si>
  <si>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</si>
  <si>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</si>
  <si>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</si>
  <si>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</si>
  <si>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</si>
  <si>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</si>
  <si>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</si>
  <si>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</si>
  <si>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</si>
  <si>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</si>
  <si>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</si>
  <si>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</si>
  <si>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</si>
  <si>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</si>
  <si>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</si>
  <si>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</si>
  <si>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</si>
  <si>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</si>
  <si>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</si>
  <si>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</si>
  <si>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</si>
  <si>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</si>
  <si>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</si>
  <si>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</si>
  <si>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</si>
  <si>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</si>
  <si>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</si>
  <si>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</si>
  <si>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</si>
  <si>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</si>
  <si>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</si>
  <si>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</si>
  <si>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</si>
  <si>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</si>
  <si>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</si>
  <si>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</si>
  <si>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</si>
  <si>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</si>
  <si>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</si>
  <si>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</si>
  <si>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</si>
  <si>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</si>
  <si>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</si>
  <si>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</si>
  <si>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</si>
  <si>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</si>
  <si>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</si>
  <si>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</si>
  <si>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</si>
  <si>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</si>
  <si>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</si>
  <si>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</si>
  <si>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</si>
  <si>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</si>
  <si>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</si>
  <si>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</si>
  <si>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</si>
  <si>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</si>
  <si>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</si>
  <si>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</si>
  <si>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</si>
  <si>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</si>
  <si>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</si>
  <si>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</si>
  <si>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</si>
  <si>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</si>
  <si>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</si>
  <si>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</si>
  <si>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</si>
  <si>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</si>
  <si>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</si>
  <si>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</si>
  <si>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</si>
  <si>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</si>
  <si>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</si>
  <si>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</si>
  <si>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</si>
  <si>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</si>
  <si>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</si>
  <si>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</si>
  <si>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</si>
  <si>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</si>
  <si>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</si>
  <si>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</si>
  <si>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</si>
  <si>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</si>
  <si>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</si>
  <si>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</si>
  <si>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</si>
  <si>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</si>
  <si>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</si>
  <si>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</si>
  <si>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</si>
  <si>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</si>
  <si>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</si>
  <si>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</si>
  <si>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</si>
  <si>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</si>
  <si>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</si>
  <si>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</si>
  <si>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</si>
  <si>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</si>
  <si>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</si>
  <si>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</si>
  <si>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</si>
  <si>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</si>
  <si>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</si>
  <si>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</si>
  <si>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</si>
  <si>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</si>
  <si>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</si>
  <si>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</si>
  <si>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</si>
  <si>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</si>
  <si>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</si>
  <si>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</si>
  <si>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</si>
  <si>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</si>
  <si>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</si>
  <si>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</si>
  <si>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</si>
  <si>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</si>
  <si>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</si>
  <si>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</si>
  <si>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</si>
  <si>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</si>
  <si>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</si>
  <si>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</si>
  <si>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</si>
  <si>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</si>
  <si>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</si>
  <si>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</si>
  <si>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</si>
  <si>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</si>
  <si>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</si>
  <si>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</si>
  <si>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</si>
  <si>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</si>
  <si>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</si>
  <si>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</si>
  <si>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</si>
  <si>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</si>
  <si>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</si>
  <si>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</si>
  <si>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</si>
  <si>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</si>
  <si>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</si>
  <si>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</si>
  <si>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</si>
  <si>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</si>
  <si>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</si>
  <si>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</si>
  <si>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</si>
  <si>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</si>
  <si>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</si>
  <si>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</si>
  <si>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</si>
  <si>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</si>
  <si>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</si>
  <si>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</si>
  <si>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</si>
  <si>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</si>
  <si>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</si>
  <si>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</si>
  <si>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</si>
  <si>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</si>
  <si>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</si>
  <si>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</si>
  <si>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</si>
  <si>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</si>
  <si>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</si>
  <si>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</si>
  <si>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</si>
  <si>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</si>
  <si>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</si>
  <si>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</si>
  <si>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</si>
  <si>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</si>
  <si>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</si>
  <si>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</si>
  <si>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</si>
  <si>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</si>
  <si>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</si>
  <si>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</si>
  <si>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</si>
  <si>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</si>
  <si>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</si>
  <si>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</si>
  <si>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</si>
  <si>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</si>
  <si>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</si>
  <si>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</si>
  <si>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</si>
  <si>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</si>
  <si>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</si>
  <si>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</si>
  <si>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</si>
  <si>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</si>
  <si>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</si>
  <si>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</si>
  <si>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</si>
  <si>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</si>
  <si>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</si>
  <si>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</si>
  <si>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</si>
  <si>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</si>
  <si>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</si>
  <si>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</si>
  <si>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</si>
  <si>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</si>
  <si>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</si>
  <si>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</si>
  <si>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</si>
  <si>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</si>
  <si>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</si>
  <si>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</si>
  <si>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</si>
  <si>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</si>
  <si>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</si>
  <si>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</si>
  <si>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</si>
  <si>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</si>
  <si>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</si>
  <si>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</si>
  <si>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</si>
  <si>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</si>
  <si>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</si>
  <si>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</si>
  <si>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</si>
  <si>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</si>
  <si>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</si>
  <si>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</si>
  <si>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</si>
  <si>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</si>
  <si>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</si>
  <si>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</si>
  <si>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</si>
  <si>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</si>
  <si>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</si>
  <si>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</si>
  <si>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</si>
  <si>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</si>
  <si>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</si>
  <si>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</si>
  <si>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</si>
  <si>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</si>
  <si>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</si>
  <si>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</si>
  <si>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</si>
  <si>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</si>
  <si>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</si>
  <si>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</si>
  <si>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</si>
  <si>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</si>
  <si>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</si>
  <si>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</si>
  <si>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</si>
  <si>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</si>
  <si>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</si>
  <si>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</si>
  <si>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</si>
  <si>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</si>
  <si>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</si>
  <si>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</si>
  <si>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</si>
  <si>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</si>
  <si>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</si>
  <si>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</si>
  <si>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</si>
  <si>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</si>
  <si>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</si>
  <si>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</si>
  <si>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</si>
  <si>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</si>
  <si>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</si>
  <si>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</si>
  <si>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</si>
  <si>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</si>
  <si>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</si>
  <si>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</si>
  <si>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</si>
  <si>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</si>
  <si>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</si>
  <si>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</si>
  <si>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</si>
  <si>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</si>
  <si>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</si>
  <si>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</si>
  <si>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</si>
  <si>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</si>
  <si>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</si>
  <si>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</si>
  <si>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</si>
  <si>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</si>
  <si>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</si>
  <si>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</si>
  <si>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</si>
  <si>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</si>
  <si>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</si>
  <si>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</si>
  <si>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</si>
  <si>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</si>
  <si>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</si>
  <si>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</si>
  <si>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</si>
  <si>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</si>
  <si>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</si>
  <si>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</si>
  <si>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</si>
  <si>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</si>
  <si>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</si>
  <si>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</si>
  <si>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</si>
  <si>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</si>
  <si>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</si>
  <si>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</si>
  <si>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</si>
  <si>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</si>
  <si>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</si>
  <si>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</si>
  <si>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</si>
  <si>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</si>
  <si>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</si>
  <si>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</si>
  <si>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</si>
  <si>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</si>
  <si>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</si>
  <si>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</si>
  <si>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</si>
  <si>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</si>
  <si>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</si>
  <si>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</si>
  <si>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</si>
  <si>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</si>
  <si>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</si>
  <si>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</si>
  <si>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</si>
  <si>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</si>
  <si>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</si>
  <si>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</si>
  <si>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</si>
  <si>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</si>
  <si>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</si>
  <si>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</si>
  <si>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</si>
  <si>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</si>
  <si>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</si>
  <si>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</si>
  <si>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</si>
  <si>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</si>
  <si>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</si>
  <si>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</si>
  <si>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</si>
  <si>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</si>
  <si>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</si>
  <si>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</si>
  <si>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</si>
  <si>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</si>
  <si>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</si>
  <si>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</si>
  <si>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</si>
  <si>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</si>
  <si>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</si>
  <si>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</si>
  <si>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</si>
  <si>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</si>
  <si>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</si>
  <si>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</si>
  <si>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</si>
  <si>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</si>
  <si>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</si>
  <si>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</si>
  <si>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</si>
  <si>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</si>
  <si>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</si>
  <si>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</si>
  <si>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</si>
  <si>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</si>
  <si>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</si>
  <si>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</si>
  <si>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</si>
  <si>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</si>
  <si>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</si>
  <si>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</si>
  <si>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</si>
  <si>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</si>
  <si>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</si>
  <si>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</si>
  <si>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</si>
  <si>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</si>
  <si>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</si>
  <si>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</si>
  <si>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</si>
  <si>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</si>
  <si>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</si>
  <si>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</si>
  <si>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</si>
  <si>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</si>
  <si>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</si>
  <si>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</si>
  <si>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</si>
  <si>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</si>
  <si>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</si>
  <si>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</si>
  <si>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</si>
  <si>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</si>
  <si>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</si>
  <si>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</si>
  <si>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</si>
  <si>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</si>
  <si>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</si>
  <si>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</si>
  <si>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</si>
  <si>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</si>
  <si>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</si>
  <si>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</si>
  <si>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</si>
  <si>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</si>
  <si>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</si>
  <si>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</si>
  <si>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</si>
  <si>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</si>
  <si>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</si>
  <si>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</si>
  <si>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</si>
  <si>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</si>
  <si>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</si>
  <si>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</si>
  <si>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</si>
  <si>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</si>
  <si>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</si>
  <si>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</si>
  <si>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</si>
  <si>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</si>
  <si>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</si>
  <si>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</si>
  <si>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</si>
  <si>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</si>
  <si>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</si>
  <si>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</si>
  <si>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</si>
  <si>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</si>
  <si>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</si>
  <si>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</si>
  <si>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</si>
  <si>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</si>
  <si>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</si>
  <si>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</si>
  <si>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</si>
  <si>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</si>
  <si>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</si>
  <si>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</si>
  <si>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</si>
  <si>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</si>
  <si>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</si>
  <si>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</si>
  <si>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</si>
  <si>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</si>
  <si>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</si>
  <si>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</si>
  <si>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</si>
  <si>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</si>
  <si>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</si>
  <si>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</si>
  <si>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</si>
  <si>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</si>
  <si>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</si>
  <si>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</si>
  <si>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</si>
  <si>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</si>
  <si>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</si>
  <si>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</si>
  <si>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</si>
  <si>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</si>
  <si>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</si>
  <si>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</si>
  <si>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</si>
  <si>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</si>
  <si>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</si>
  <si>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</si>
  <si>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</si>
  <si>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</si>
  <si>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</si>
  <si>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</si>
  <si>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</si>
  <si>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</si>
  <si>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</si>
  <si>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</si>
  <si>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</si>
  <si>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</si>
  <si>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</si>
  <si>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</si>
  <si>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</si>
  <si>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</si>
  <si>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</si>
  <si>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</si>
  <si>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</si>
  <si>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</si>
  <si>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</si>
  <si>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</si>
  <si>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</si>
  <si>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</si>
  <si>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</si>
  <si>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</si>
  <si>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</si>
  <si>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</si>
  <si>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</si>
  <si>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</si>
  <si>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</si>
  <si>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</si>
  <si>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</si>
  <si>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</si>
  <si>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</si>
  <si>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</si>
  <si>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</si>
  <si>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</si>
  <si>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</si>
  <si>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</si>
  <si>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</si>
  <si>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</si>
  <si>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</si>
  <si>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</si>
  <si>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</si>
  <si>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</si>
  <si>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</si>
  <si>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</si>
  <si>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</si>
  <si>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</si>
  <si>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</si>
  <si>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</si>
  <si>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</si>
  <si>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</si>
  <si>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</si>
  <si>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</si>
  <si>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</si>
  <si>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</si>
  <si>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</si>
  <si>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</si>
  <si>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</si>
  <si>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</si>
  <si>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</si>
  <si>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</si>
  <si>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</si>
  <si>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</si>
  <si>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</si>
  <si>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</si>
  <si>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</si>
  <si>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</si>
  <si>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</si>
  <si>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</si>
  <si>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</si>
  <si>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</si>
  <si>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</si>
  <si>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</si>
  <si>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</si>
  <si>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</si>
  <si>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</si>
  <si>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</si>
  <si>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</si>
  <si>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</si>
  <si>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</si>
  <si>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</si>
  <si>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</si>
  <si>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</si>
  <si>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</si>
  <si>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</si>
  <si>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</si>
  <si>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</si>
  <si>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</si>
  <si>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</si>
  <si>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</si>
  <si>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</si>
  <si>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</si>
  <si>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</si>
  <si>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</si>
  <si>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</si>
  <si>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</si>
  <si>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</si>
  <si>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</si>
  <si>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</si>
  <si>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</si>
  <si>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</si>
  <si>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</si>
  <si>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</si>
  <si>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</si>
  <si>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</si>
  <si>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</si>
  <si>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</si>
  <si>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</si>
  <si>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</si>
  <si>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</si>
  <si>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</si>
  <si>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</si>
  <si>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</si>
  <si>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</si>
  <si>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</si>
  <si>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</si>
  <si>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</si>
  <si>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</si>
  <si>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</si>
  <si>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</si>
  <si>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</si>
  <si>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</si>
  <si>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</si>
  <si>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</si>
  <si>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</si>
  <si>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</si>
  <si>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</si>
  <si>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</si>
  <si>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</si>
  <si>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</si>
  <si>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</si>
  <si>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</si>
  <si>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</si>
  <si>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</si>
  <si>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</si>
  <si>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</si>
  <si>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</si>
  <si>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</si>
  <si>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</si>
  <si>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</si>
  <si>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</si>
  <si>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</si>
  <si>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</si>
  <si>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</si>
  <si>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</si>
  <si>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</si>
  <si>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</si>
  <si>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</si>
  <si>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</si>
  <si>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</si>
  <si>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</si>
  <si>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</si>
  <si>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</si>
  <si>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</si>
  <si>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</si>
  <si>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</si>
  <si>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</si>
  <si>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</si>
  <si>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</si>
  <si>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</si>
  <si>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</si>
  <si>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</si>
  <si>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</si>
  <si>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</si>
  <si>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</si>
  <si>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</si>
  <si>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</si>
  <si>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</si>
  <si>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</si>
  <si>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</si>
  <si>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</si>
  <si>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</si>
  <si>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</si>
  <si>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</si>
  <si>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</si>
  <si>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</si>
  <si>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</si>
  <si>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</si>
  <si>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</si>
  <si>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</si>
  <si>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</si>
  <si>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</si>
  <si>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</si>
  <si>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</si>
  <si>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</si>
  <si>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</si>
  <si>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</si>
  <si>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</si>
  <si>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</si>
  <si>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</si>
  <si>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</si>
  <si>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</si>
  <si>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</si>
  <si>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</si>
  <si>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</si>
  <si>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</si>
  <si>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</si>
  <si>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</si>
  <si>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</si>
  <si>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</si>
  <si>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</si>
  <si>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</si>
  <si>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</si>
  <si>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</si>
  <si>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</si>
  <si>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</si>
  <si>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</si>
  <si>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</si>
  <si>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</si>
  <si>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</si>
  <si>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</si>
  <si>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</si>
  <si>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</si>
  <si>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</si>
  <si>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</si>
  <si>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</si>
  <si>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</si>
  <si>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</si>
  <si>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</si>
  <si>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</si>
  <si>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</si>
  <si>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</si>
  <si>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</si>
  <si>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</si>
  <si>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</si>
  <si>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</si>
  <si>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</si>
  <si>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</si>
  <si>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</si>
  <si>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</si>
  <si>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</si>
  <si>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</si>
  <si>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</si>
  <si>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</si>
  <si>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</si>
  <si>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</si>
  <si>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</si>
  <si>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</si>
  <si>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</si>
  <si>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</si>
  <si>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</si>
  <si>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</si>
  <si>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</si>
  <si>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</si>
  <si>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</si>
  <si>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</si>
  <si>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</si>
  <si>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</si>
  <si>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</si>
  <si>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</si>
  <si>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</si>
  <si>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</si>
  <si>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</si>
  <si>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</si>
  <si>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</si>
  <si>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</si>
  <si>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</si>
  <si>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</si>
  <si>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</si>
  <si>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</si>
  <si>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</si>
  <si>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</si>
  <si>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</si>
  <si>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</si>
  <si>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</si>
  <si>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</si>
  <si>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</si>
  <si>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</si>
  <si>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</si>
  <si>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</si>
  <si>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</si>
  <si>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</si>
  <si>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</si>
  <si>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</si>
  <si>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</si>
  <si>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</si>
  <si>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</si>
  <si>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</si>
  <si>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</si>
  <si>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</si>
  <si>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</si>
  <si>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</si>
  <si>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</si>
  <si>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</si>
  <si>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</si>
  <si>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</si>
  <si>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</si>
  <si>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</si>
  <si>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</si>
  <si>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</si>
  <si>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</si>
  <si>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</si>
  <si>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</si>
  <si>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</si>
  <si>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</si>
  <si>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</si>
  <si>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</si>
  <si>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</si>
  <si>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</si>
  <si>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</si>
  <si>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</si>
  <si>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</si>
  <si>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</si>
  <si>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</si>
  <si>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</si>
  <si>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</si>
  <si>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</si>
  <si>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</si>
  <si>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</si>
  <si>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</si>
  <si>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</si>
  <si>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</si>
  <si>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</si>
  <si>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</si>
  <si>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</si>
  <si>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</si>
  <si>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</si>
  <si>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</si>
  <si>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</si>
  <si>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</si>
  <si>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</si>
  <si>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</si>
  <si>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</si>
  <si>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</si>
  <si>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</si>
  <si>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</si>
  <si>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</si>
  <si>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</si>
  <si>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</si>
  <si>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</si>
  <si>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</si>
  <si>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</si>
  <si>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</si>
  <si>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</si>
  <si>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</si>
  <si>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</si>
  <si>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</si>
  <si>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</si>
  <si>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</si>
  <si>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</si>
  <si>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</si>
  <si>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</si>
  <si>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</si>
  <si>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</si>
  <si>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</si>
  <si>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</si>
  <si>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</si>
  <si>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</si>
  <si>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</si>
  <si>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</si>
  <si>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</si>
  <si>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</si>
  <si>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</si>
  <si>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</si>
  <si>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</si>
  <si>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</si>
  <si>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</si>
  <si>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</si>
  <si>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</si>
  <si>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</si>
  <si>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</si>
  <si>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</si>
  <si>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</si>
  <si>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</si>
  <si>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</si>
  <si>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</si>
  <si>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</si>
  <si>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</si>
  <si>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</si>
  <si>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</si>
  <si>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</si>
  <si>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</si>
  <si>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</si>
  <si>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</si>
  <si>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</si>
  <si>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</si>
  <si>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</si>
  <si>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</si>
  <si>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</si>
  <si>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</si>
  <si>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</si>
  <si>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</si>
  <si>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</si>
  <si>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</si>
  <si>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</si>
  <si>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</si>
  <si>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</si>
  <si>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</si>
  <si>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</si>
  <si>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</si>
  <si>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</si>
  <si>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</si>
  <si>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</si>
  <si>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</si>
  <si>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</si>
  <si>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</si>
  <si>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</si>
  <si>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</si>
  <si>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</si>
  <si>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</si>
  <si>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</si>
  <si>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</si>
  <si>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</si>
  <si>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</si>
  <si>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</si>
  <si>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</si>
  <si>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</si>
  <si>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</si>
  <si>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</si>
  <si>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</si>
  <si>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</si>
  <si>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</si>
  <si>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</si>
  <si>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</si>
  <si>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</si>
  <si>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</si>
  <si>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</si>
  <si>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</si>
  <si>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</si>
  <si>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</si>
  <si>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</si>
  <si>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</si>
  <si>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</si>
  <si>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</si>
  <si>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</si>
  <si>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</si>
  <si>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</si>
  <si>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</si>
  <si>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</si>
  <si>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</si>
  <si>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</si>
  <si>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</si>
  <si>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</si>
  <si>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</si>
  <si>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</si>
  <si>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</si>
  <si>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</si>
  <si>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</si>
  <si>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</si>
  <si>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</si>
  <si>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</si>
  <si>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</si>
  <si>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</si>
  <si>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</si>
  <si>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</si>
  <si>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</si>
  <si>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</si>
  <si>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</si>
  <si>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</si>
  <si>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</si>
  <si>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</si>
  <si>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</si>
  <si>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</si>
  <si>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</si>
  <si>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</si>
  <si>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</si>
  <si>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</si>
  <si>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</si>
  <si>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</si>
  <si>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</si>
  <si>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</si>
  <si>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</si>
  <si>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</si>
  <si>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</si>
  <si>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</si>
  <si>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</si>
  <si>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</si>
  <si>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</si>
  <si>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</si>
  <si>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</si>
  <si>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</si>
  <si>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</si>
  <si>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</si>
  <si>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</si>
  <si>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</si>
  <si>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</si>
  <si>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</si>
  <si>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</si>
  <si>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</si>
  <si>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</si>
  <si>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</si>
  <si>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</si>
  <si>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</si>
  <si>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</si>
  <si>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</si>
  <si>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</si>
  <si>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</si>
  <si>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</si>
  <si>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</si>
  <si>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</si>
  <si>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</si>
  <si>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</si>
  <si>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</si>
  <si>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</si>
  <si>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</si>
  <si>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</si>
  <si>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</si>
  <si>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</si>
  <si>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</si>
  <si>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</si>
  <si>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</si>
  <si>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</si>
  <si>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</si>
  <si>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</si>
  <si>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</si>
  <si>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</si>
  <si>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</si>
  <si>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</si>
  <si>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</si>
  <si>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</si>
  <si>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</si>
  <si>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</si>
  <si>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</si>
  <si>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</si>
  <si>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</si>
  <si>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</si>
  <si>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</si>
  <si>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</si>
  <si>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</si>
  <si>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</si>
  <si>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</si>
  <si>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</si>
  <si>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</si>
  <si>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</si>
  <si>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</si>
  <si>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</si>
  <si>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</si>
  <si>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</si>
  <si>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</si>
  <si>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</si>
  <si>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</si>
  <si>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</si>
  <si>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</si>
  <si>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</si>
  <si>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</si>
  <si>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</si>
  <si>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</si>
  <si>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</si>
  <si>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</si>
  <si>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</si>
  <si>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</si>
  <si>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</si>
  <si>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</si>
  <si>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</si>
  <si>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</si>
  <si>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</si>
  <si>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</si>
  <si>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</si>
  <si>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</si>
  <si>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</si>
  <si>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</si>
  <si>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</si>
  <si>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</si>
  <si>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</si>
  <si>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</si>
  <si>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</si>
  <si>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</si>
  <si>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</si>
  <si>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</si>
  <si>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</si>
  <si>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</si>
  <si>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</si>
  <si>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</si>
  <si>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</si>
  <si>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</si>
  <si>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</si>
  <si>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</si>
  <si>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</si>
  <si>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</si>
  <si>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</si>
  <si>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</si>
  <si>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</si>
  <si>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</si>
  <si>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</si>
  <si>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</si>
  <si>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</si>
  <si>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</si>
  <si>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</si>
  <si>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</si>
  <si>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</si>
  <si>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</si>
  <si>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</si>
  <si>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</si>
  <si>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</si>
  <si>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</si>
  <si>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</si>
  <si>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</si>
  <si>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</si>
  <si>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</si>
  <si>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</si>
  <si>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</si>
  <si>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</si>
  <si>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</si>
  <si>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</si>
  <si>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</si>
  <si>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</si>
  <si>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</si>
  <si>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</si>
  <si>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</si>
  <si>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</si>
  <si>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</si>
  <si>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</si>
  <si>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</si>
  <si>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</si>
  <si>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</si>
  <si>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</si>
  <si>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</si>
  <si>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</si>
  <si>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</si>
  <si>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</si>
  <si>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</si>
  <si>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</si>
  <si>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</si>
  <si>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</si>
  <si>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</si>
  <si>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</si>
  <si>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</si>
  <si>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</si>
  <si>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</si>
  <si>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</si>
  <si>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</si>
  <si>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</si>
  <si>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</si>
  <si>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</si>
  <si>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</si>
  <si>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</si>
  <si>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</si>
  <si>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</si>
  <si>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</si>
  <si>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</si>
  <si>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</si>
  <si>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</si>
  <si>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</si>
  <si>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</si>
  <si>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</si>
  <si>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</si>
  <si>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</si>
  <si>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</si>
  <si>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</si>
  <si>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</si>
  <si>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</si>
  <si>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</si>
  <si>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</si>
  <si>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</si>
  <si>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</si>
  <si>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</si>
  <si>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</si>
  <si>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</si>
  <si>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</si>
  <si>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</si>
  <si>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</si>
  <si>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</si>
  <si>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</si>
  <si>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</si>
  <si>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</si>
  <si>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</si>
  <si>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</si>
  <si>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</si>
  <si>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</si>
  <si>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</si>
  <si>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</si>
  <si>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</si>
  <si>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</si>
  <si>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</si>
  <si>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</si>
  <si>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</si>
  <si>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</si>
  <si>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</si>
  <si>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</si>
  <si>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</si>
  <si>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</si>
  <si>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</si>
  <si>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</si>
  <si>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</si>
  <si>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</si>
  <si>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</si>
  <si>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</si>
  <si>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</si>
  <si>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</si>
  <si>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</si>
  <si>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</si>
  <si>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</si>
  <si>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</si>
  <si>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</si>
  <si>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</si>
  <si>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</si>
  <si>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</si>
  <si>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</si>
  <si>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</si>
  <si>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</si>
  <si>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</si>
  <si>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</si>
  <si>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</si>
  <si>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</si>
  <si>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</si>
  <si>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</si>
  <si>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</si>
  <si>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</si>
  <si>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</si>
  <si>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</si>
  <si>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</si>
  <si>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</si>
  <si>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</si>
  <si>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</si>
  <si>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</si>
  <si>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</si>
  <si>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</si>
  <si>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</si>
  <si>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</si>
  <si>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</si>
  <si>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</si>
  <si>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</si>
  <si>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</si>
  <si>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</si>
  <si>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</si>
  <si>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</si>
  <si>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</si>
  <si>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</si>
  <si>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</si>
  <si>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</si>
  <si>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</si>
  <si>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</si>
  <si>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</si>
  <si>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</si>
  <si>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</si>
  <si>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</si>
  <si>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</si>
  <si>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</si>
  <si>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</si>
  <si>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</si>
  <si>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</si>
  <si>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</si>
  <si>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</si>
  <si>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</si>
  <si>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</si>
  <si>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</si>
  <si>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</si>
  <si>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</si>
  <si>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</si>
  <si>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</si>
  <si>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</si>
  <si>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</si>
  <si>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</si>
  <si>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</si>
  <si>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</si>
  <si>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</si>
  <si>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</si>
  <si>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</si>
  <si>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</si>
  <si>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</si>
  <si>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</si>
  <si>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</si>
  <si>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</si>
  <si>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</si>
  <si>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</si>
  <si>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</si>
  <si>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</si>
  <si>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</si>
  <si>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</si>
  <si>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</si>
  <si>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</si>
  <si>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</si>
  <si>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</si>
  <si>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</si>
  <si>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</si>
  <si>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</si>
  <si>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</si>
  <si>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</si>
  <si>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</si>
  <si>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</si>
  <si>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</si>
  <si>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</si>
  <si>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</si>
  <si>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</si>
  <si>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</si>
  <si>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</si>
  <si>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</si>
  <si>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</si>
  <si>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</si>
  <si>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</si>
  <si>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</si>
  <si>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</si>
  <si>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</si>
  <si>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</si>
  <si>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</si>
  <si>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</si>
  <si>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</si>
  <si>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</si>
  <si>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</si>
  <si>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</si>
  <si>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</si>
  <si>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</si>
  <si>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</si>
  <si>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</si>
  <si>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</si>
  <si>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</si>
  <si>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</si>
  <si>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</si>
  <si>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</si>
  <si>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</si>
  <si>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</si>
  <si>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</si>
  <si>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</si>
  <si>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</si>
  <si>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</si>
  <si>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</si>
  <si>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</si>
  <si>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</si>
  <si>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</si>
  <si>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</si>
  <si>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</si>
  <si>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</si>
  <si>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</si>
  <si>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</si>
  <si>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</si>
  <si>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</si>
  <si>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</si>
  <si>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</si>
  <si>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</si>
  <si>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</si>
  <si>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</si>
  <si>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</si>
  <si>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</si>
  <si>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</si>
  <si>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</si>
  <si>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</si>
  <si>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</si>
  <si>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</si>
  <si>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</si>
  <si>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</si>
  <si>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</si>
  <si>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</si>
  <si>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</si>
  <si>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</si>
  <si>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</si>
  <si>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</si>
  <si>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</si>
  <si>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</si>
  <si>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</si>
  <si>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</si>
  <si>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</si>
  <si>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</si>
  <si>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</si>
  <si>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</si>
  <si>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</si>
  <si>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</si>
  <si>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</si>
  <si>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</si>
  <si>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</si>
  <si>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</si>
  <si>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</si>
  <si>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</si>
  <si>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</si>
  <si>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</si>
  <si>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</si>
  <si>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</si>
  <si>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</si>
  <si>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</si>
  <si>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</si>
  <si>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</si>
  <si>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</si>
  <si>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</si>
  <si>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</si>
  <si>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</si>
  <si>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</si>
  <si>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</si>
  <si>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</si>
  <si>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</si>
  <si>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</si>
  <si>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</si>
  <si>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</si>
  <si>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</si>
  <si>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</si>
  <si>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</si>
  <si>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</si>
  <si>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</si>
  <si>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</si>
  <si>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</si>
  <si>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</si>
  <si>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</si>
  <si>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</si>
  <si>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</si>
  <si>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</si>
  <si>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</si>
  <si>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</si>
  <si>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</si>
  <si>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</si>
  <si>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</si>
  <si>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</si>
  <si>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</si>
  <si>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</si>
  <si>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</si>
  <si>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</si>
  <si>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</si>
  <si>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</si>
  <si>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</si>
  <si>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</si>
  <si>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</si>
  <si>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</si>
  <si>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</si>
  <si>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</si>
  <si>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</si>
  <si>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</si>
  <si>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</si>
  <si>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</si>
  <si>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</si>
  <si>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</si>
  <si>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</si>
  <si>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</si>
  <si>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</si>
  <si>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</si>
  <si>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</si>
  <si>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</si>
  <si>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</si>
  <si>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</si>
  <si>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</si>
  <si>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</si>
  <si>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</si>
  <si>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</si>
  <si>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</si>
  <si>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</si>
  <si>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</si>
  <si>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</si>
  <si>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</si>
  <si>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</si>
  <si>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</si>
  <si>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</si>
  <si>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</si>
  <si>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</si>
  <si>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</si>
  <si>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</si>
  <si>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</si>
  <si>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</si>
  <si>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</si>
  <si>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</si>
  <si>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</si>
  <si>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</si>
  <si>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</si>
  <si>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</si>
  <si>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</si>
  <si>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</si>
  <si>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</si>
  <si>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</si>
  <si>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</si>
  <si>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</si>
  <si>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</si>
  <si>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</si>
  <si>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</si>
  <si>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</si>
  <si>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</si>
  <si>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</si>
  <si>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</si>
  <si>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</si>
  <si>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</si>
  <si>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</si>
  <si>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</si>
  <si>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</si>
  <si>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</si>
  <si>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</si>
  <si>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</si>
  <si>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</si>
  <si>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</si>
  <si>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</si>
  <si>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</si>
  <si>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</si>
  <si>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</si>
  <si>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</si>
  <si>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</si>
  <si>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</si>
  <si>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</si>
  <si>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</si>
  <si>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</si>
  <si>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</si>
  <si>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</si>
  <si>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</si>
  <si>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</si>
  <si>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</si>
  <si>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</si>
  <si>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</si>
  <si>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</si>
  <si>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</si>
  <si>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</si>
  <si>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</si>
  <si>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</si>
  <si>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</si>
  <si>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</si>
  <si>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</si>
  <si>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</si>
  <si>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</si>
  <si>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</si>
  <si>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</si>
  <si>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</si>
  <si>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</si>
  <si>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</si>
  <si>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</si>
  <si>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</si>
  <si>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</si>
  <si>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</si>
  <si>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</si>
  <si>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</si>
  <si>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</si>
  <si>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</si>
  <si>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</si>
  <si>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</si>
  <si>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</si>
  <si>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</si>
  <si>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</si>
  <si>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</si>
  <si>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</si>
  <si>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</si>
  <si>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</si>
  <si>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</si>
  <si>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</si>
  <si>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</si>
  <si>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</si>
  <si>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</si>
  <si>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</si>
  <si>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</si>
  <si>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</si>
  <si>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</si>
  <si>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</si>
  <si>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</si>
  <si>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</si>
  <si>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</si>
  <si>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</si>
  <si>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</si>
  <si>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</si>
  <si>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</si>
  <si>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</si>
  <si>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</si>
  <si>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</si>
  <si>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</si>
  <si>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</si>
  <si>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</si>
  <si>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</si>
  <si>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</si>
  <si>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</si>
  <si>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</si>
  <si>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</si>
  <si>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</si>
  <si>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</si>
  <si>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</si>
  <si>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</si>
  <si>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</si>
  <si>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</si>
  <si>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</si>
  <si>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</si>
  <si>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</si>
  <si>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</si>
  <si>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</si>
  <si>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</si>
  <si>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</si>
  <si>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</si>
  <si>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</si>
  <si>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</si>
  <si>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</si>
  <si>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</si>
  <si>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</si>
  <si>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</si>
  <si>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</si>
  <si>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</si>
  <si>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</si>
  <si>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</si>
  <si>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</si>
  <si>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</si>
  <si>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</si>
  <si>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</si>
  <si>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</si>
  <si>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</si>
  <si>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</si>
  <si>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</si>
  <si>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</si>
  <si>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</si>
  <si>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</si>
  <si>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</si>
  <si>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</si>
  <si>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</si>
  <si>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</si>
  <si>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</si>
  <si>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</si>
  <si>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</si>
  <si>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</si>
  <si>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</si>
  <si>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</si>
  <si>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</si>
  <si>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</si>
  <si>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</si>
  <si>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</si>
  <si>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</si>
  <si>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</si>
  <si>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</si>
  <si>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</si>
  <si>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</si>
  <si>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</si>
  <si>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</si>
  <si>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</si>
  <si>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</si>
  <si>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</si>
  <si>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</si>
  <si>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</si>
  <si>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</si>
  <si>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</si>
  <si>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</si>
  <si>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</si>
  <si>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</si>
  <si>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</si>
  <si>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</si>
  <si>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</si>
  <si>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</si>
  <si>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</si>
  <si>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</si>
  <si>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</si>
  <si>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</si>
  <si>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</si>
  <si>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</si>
  <si>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</si>
  <si>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</si>
  <si>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</si>
  <si>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</si>
  <si>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</si>
  <si>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</si>
  <si>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</si>
  <si>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</si>
  <si>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</si>
  <si>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</si>
  <si>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</si>
  <si>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</si>
  <si>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</si>
  <si>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</si>
  <si>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</si>
  <si>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</si>
  <si>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</si>
  <si>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</si>
  <si>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</si>
  <si>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</si>
  <si>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</si>
  <si>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</si>
  <si>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</si>
  <si>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</si>
  <si>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</si>
  <si>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</si>
  <si>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</si>
  <si>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</si>
  <si>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</si>
  <si>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</si>
  <si>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</si>
  <si>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</si>
  <si>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</si>
  <si>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</si>
  <si>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</si>
  <si>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</si>
  <si>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</si>
  <si>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</si>
  <si>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</si>
  <si>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</si>
  <si>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</si>
  <si>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</si>
  <si>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</si>
  <si>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</si>
  <si>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</si>
  <si>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</si>
  <si>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</si>
  <si>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</si>
  <si>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</si>
  <si>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</si>
  <si>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</si>
  <si>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</si>
  <si>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</si>
  <si>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</si>
  <si>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</si>
  <si>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</si>
  <si>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</si>
  <si>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</si>
  <si>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</si>
  <si>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</si>
  <si>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</si>
  <si>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</si>
  <si>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</si>
  <si>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</si>
  <si>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</si>
  <si>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</si>
  <si>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</si>
  <si>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</si>
  <si>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</si>
  <si>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</si>
  <si>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</si>
  <si>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</si>
  <si>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</si>
  <si>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</si>
  <si>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</si>
  <si>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</si>
  <si>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</si>
  <si>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</si>
  <si>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</si>
  <si>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</si>
  <si>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</si>
  <si>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</si>
  <si>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</si>
  <si>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</si>
  <si>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</si>
  <si>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</si>
  <si>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</si>
  <si>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</si>
  <si>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</si>
  <si>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</si>
  <si>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</si>
  <si>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</si>
  <si>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</si>
  <si>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</si>
  <si>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</si>
  <si>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</si>
  <si>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</si>
  <si>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</si>
  <si>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</si>
  <si>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</si>
  <si>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</si>
  <si>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</si>
  <si>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</si>
  <si>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</si>
  <si>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</si>
  <si>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</si>
  <si>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</si>
  <si>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</si>
  <si>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</si>
  <si>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</si>
  <si>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</si>
  <si>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</si>
  <si>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</si>
  <si>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</si>
  <si>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</si>
  <si>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</si>
  <si>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</si>
  <si>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</si>
  <si>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</si>
  <si>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</si>
  <si>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</si>
  <si>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</si>
  <si>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</si>
  <si>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</si>
  <si>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</si>
  <si>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</si>
  <si>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</si>
  <si>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</si>
  <si>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</si>
  <si>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</si>
  <si>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</si>
  <si>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</si>
  <si>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</si>
  <si>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</si>
  <si>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</si>
  <si>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</si>
  <si>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</si>
  <si>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</si>
  <si>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</si>
  <si>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</si>
  <si>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</si>
  <si>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</si>
  <si>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</si>
  <si>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</si>
  <si>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</si>
  <si>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</si>
  <si>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</si>
  <si>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</si>
  <si>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</si>
  <si>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</si>
  <si>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</si>
  <si>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</si>
  <si>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</si>
  <si>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</si>
  <si>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</si>
  <si>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</si>
  <si>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</si>
  <si>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</si>
  <si>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</si>
  <si>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</si>
  <si>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</si>
  <si>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</si>
  <si>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</si>
  <si>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</si>
  <si>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</si>
  <si>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</si>
  <si>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</si>
  <si>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</si>
  <si>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</si>
  <si>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</si>
  <si>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</si>
  <si>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</si>
  <si>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</si>
  <si>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</si>
  <si>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</si>
  <si>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</si>
  <si>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</si>
  <si>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</si>
  <si>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</si>
  <si>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</si>
  <si>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</si>
  <si>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</si>
  <si>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</si>
  <si>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</si>
  <si>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</si>
  <si>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</si>
  <si>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</si>
  <si>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</si>
  <si>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</si>
  <si>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</si>
  <si>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</si>
  <si>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</si>
  <si>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</si>
  <si>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</si>
  <si>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</si>
  <si>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</si>
  <si>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</si>
  <si>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</si>
  <si>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</si>
  <si>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</si>
  <si>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</si>
  <si>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</si>
  <si>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</si>
  <si>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</si>
  <si>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</si>
  <si>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</si>
  <si>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</si>
  <si>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</si>
  <si>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</si>
  <si>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</si>
  <si>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</si>
  <si>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</si>
  <si>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</si>
  <si>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</si>
  <si>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</si>
  <si>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</si>
  <si>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</si>
  <si>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</si>
  <si>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</si>
  <si>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</si>
  <si>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</si>
  <si>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</si>
  <si>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</si>
  <si>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</si>
  <si>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</si>
  <si>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</si>
  <si>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</si>
  <si>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</si>
  <si>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</si>
  <si>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</si>
  <si>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</si>
  <si>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</si>
  <si>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</si>
  <si>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</si>
  <si>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</si>
  <si>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</si>
  <si>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</si>
  <si>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</si>
  <si>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</si>
  <si>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</si>
  <si>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</si>
  <si>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</si>
  <si>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</si>
  <si>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</si>
  <si>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</si>
  <si>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</si>
  <si>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</si>
  <si>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</si>
  <si>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</si>
  <si>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</si>
  <si>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</si>
  <si>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</si>
  <si>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</si>
  <si>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</si>
  <si>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</si>
  <si>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</si>
  <si>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</si>
  <si>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</si>
  <si>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</si>
  <si>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</si>
  <si>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</si>
  <si>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</si>
  <si>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</si>
  <si>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</si>
  <si>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</si>
  <si>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</si>
  <si>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</si>
  <si>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</si>
  <si>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</si>
  <si>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</si>
  <si>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</si>
  <si>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</si>
  <si>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</si>
  <si>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</si>
  <si>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</si>
  <si>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</si>
  <si>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</si>
  <si>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</si>
  <si>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</si>
  <si>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</si>
  <si>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</si>
  <si>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</si>
  <si>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</si>
  <si>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</si>
  <si>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</si>
  <si>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</si>
  <si>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</si>
  <si>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</si>
  <si>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</si>
  <si>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</si>
  <si>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</si>
  <si>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</si>
  <si>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</si>
  <si>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</si>
  <si>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</si>
  <si>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</si>
  <si>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</si>
  <si>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</si>
  <si>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</si>
  <si>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</si>
  <si>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</si>
  <si>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</si>
  <si>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</si>
  <si>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</si>
  <si>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</si>
  <si>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</si>
  <si>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</si>
  <si>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</si>
  <si>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</si>
  <si>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</si>
  <si>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</si>
  <si>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</si>
  <si>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</si>
  <si>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</si>
  <si>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</si>
  <si>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</si>
  <si>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</si>
  <si>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</si>
  <si>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</si>
  <si>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</si>
  <si>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</si>
  <si>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</si>
  <si>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</si>
  <si>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</si>
  <si>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</si>
  <si>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</si>
  <si>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</si>
  <si>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</si>
  <si>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</si>
  <si>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</si>
  <si>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</si>
  <si>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</si>
  <si>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</si>
  <si>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</si>
  <si>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</si>
  <si>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</si>
  <si>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</si>
  <si>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</si>
  <si>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</si>
  <si>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</si>
  <si>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</si>
  <si>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</si>
  <si>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</si>
  <si>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</si>
  <si>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</si>
  <si>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</si>
  <si>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</si>
  <si>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</si>
  <si>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</si>
  <si>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</si>
  <si>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</si>
  <si>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</si>
  <si>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</si>
  <si>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</si>
  <si>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</si>
  <si>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</si>
  <si>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</si>
  <si>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</si>
  <si>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</si>
  <si>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</si>
  <si>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</si>
  <si>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</si>
  <si>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</si>
  <si>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</si>
  <si>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</si>
  <si>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</si>
  <si>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</si>
  <si>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</si>
  <si>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</si>
  <si>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</si>
  <si>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</si>
  <si>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</si>
  <si>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</si>
  <si>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</si>
  <si>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</si>
  <si>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</si>
  <si>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</si>
  <si>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</si>
  <si>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</si>
  <si>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</si>
  <si>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</si>
  <si>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</si>
  <si>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</si>
  <si>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</si>
  <si>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</si>
  <si>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</si>
  <si>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</si>
  <si>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</si>
  <si>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</si>
  <si>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</si>
  <si>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</si>
  <si>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</si>
  <si>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</si>
  <si>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</si>
  <si>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</si>
  <si>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</si>
  <si>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</si>
  <si>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</si>
  <si>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</si>
  <si>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</si>
  <si>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</si>
  <si>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</si>
  <si>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</si>
  <si>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</si>
  <si>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</si>
  <si>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</si>
  <si>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</si>
  <si>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</si>
  <si>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</si>
  <si>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</si>
  <si>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</si>
  <si>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</si>
  <si>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</si>
  <si>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</si>
  <si>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</si>
  <si>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</si>
  <si>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</si>
  <si>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</si>
  <si>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</si>
  <si>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</si>
  <si>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</si>
  <si>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</si>
  <si>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</si>
  <si>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</si>
  <si>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</si>
  <si>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</si>
  <si>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</si>
  <si>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</si>
  <si>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</si>
  <si>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</si>
  <si>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</si>
  <si>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</si>
  <si>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</si>
  <si>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</si>
  <si>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</si>
  <si>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</si>
  <si>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</si>
  <si>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</si>
  <si>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</si>
  <si>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</si>
  <si>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</si>
  <si>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</si>
  <si>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</si>
  <si>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</si>
  <si>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</si>
  <si>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</si>
  <si>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</si>
  <si>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</si>
  <si>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</si>
  <si>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</si>
  <si>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</si>
  <si>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</si>
  <si>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</si>
  <si>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</si>
  <si>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</si>
  <si>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</si>
  <si>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</si>
  <si>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</si>
  <si>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</si>
  <si>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</si>
  <si>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</si>
  <si>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</si>
  <si>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</si>
  <si>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</si>
  <si>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</si>
  <si>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</si>
  <si>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</si>
  <si>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</si>
  <si>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</si>
  <si>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</si>
  <si>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</si>
  <si>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</si>
  <si>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</si>
  <si>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</si>
  <si>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</si>
  <si>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</si>
  <si>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</si>
  <si>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</si>
  <si>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</si>
  <si>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</si>
  <si>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</si>
  <si>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</si>
  <si>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</si>
  <si>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</si>
  <si>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</si>
  <si>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</si>
  <si>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</si>
  <si>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</si>
  <si>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</si>
  <si>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</si>
  <si>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</si>
  <si>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</si>
  <si>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</si>
  <si>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</si>
  <si>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</si>
  <si>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</si>
  <si>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</si>
  <si>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</si>
  <si>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</si>
  <si>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</si>
  <si>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</si>
  <si>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</si>
  <si>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</si>
  <si>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</si>
  <si>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</si>
  <si>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</si>
  <si>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</si>
  <si>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</si>
  <si>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</si>
  <si>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</si>
  <si>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</si>
  <si>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</si>
  <si>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</si>
  <si>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</si>
  <si>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</si>
  <si>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</si>
  <si>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</si>
  <si>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</si>
  <si>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</si>
  <si>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</si>
  <si>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</si>
  <si>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</si>
  <si>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</si>
  <si>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</si>
  <si>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</si>
  <si>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</si>
  <si>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</si>
  <si>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</si>
  <si>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</si>
  <si>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</si>
  <si>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</si>
  <si>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</si>
  <si>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</si>
  <si>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</si>
  <si>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</si>
  <si>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</si>
  <si>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</si>
  <si>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</si>
  <si>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</si>
  <si>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</si>
  <si>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</si>
  <si>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</si>
  <si>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</si>
  <si>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</si>
  <si>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</si>
  <si>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</si>
  <si>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</si>
  <si>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</si>
  <si>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</si>
  <si>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</si>
  <si>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</si>
  <si>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</si>
  <si>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</si>
  <si>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</si>
  <si>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</si>
  <si>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</si>
  <si>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</si>
  <si>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</si>
  <si>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</si>
  <si>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</si>
  <si>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</si>
  <si>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</si>
  <si>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</si>
  <si>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</si>
  <si>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</si>
  <si>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</si>
  <si>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</si>
  <si>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</si>
  <si>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</si>
  <si>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</si>
  <si>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</si>
  <si>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</si>
  <si>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</si>
  <si>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</si>
  <si>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</si>
  <si>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</si>
  <si>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</si>
  <si>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</si>
  <si>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</si>
  <si>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</si>
  <si>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</si>
  <si>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</si>
  <si>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</si>
  <si>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</si>
  <si>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</si>
  <si>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</si>
  <si>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</si>
  <si>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</si>
  <si>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</si>
  <si>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</si>
  <si>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</si>
  <si>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</si>
  <si>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</si>
  <si>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</si>
  <si>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</si>
  <si>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</si>
  <si>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</si>
  <si>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</si>
  <si>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</si>
  <si>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</si>
  <si>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</si>
  <si>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</si>
  <si>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</si>
  <si>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</si>
  <si>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</si>
  <si>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</si>
  <si>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</si>
  <si>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</si>
  <si>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</si>
  <si>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</si>
  <si>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</si>
  <si>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</si>
  <si>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</si>
  <si>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</si>
  <si>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</si>
  <si>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</si>
  <si>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</si>
  <si>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</si>
  <si>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</si>
  <si>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</si>
  <si>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</si>
  <si>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</si>
  <si>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</si>
  <si>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</si>
  <si>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</si>
  <si>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</si>
  <si>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</si>
  <si>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</si>
  <si>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</si>
  <si>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</si>
  <si>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</si>
  <si>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</si>
  <si>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</si>
  <si>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</si>
  <si>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</si>
  <si>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</si>
  <si>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</si>
  <si>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</si>
  <si>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</si>
  <si>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</si>
  <si>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</si>
  <si>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</si>
  <si>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</si>
  <si>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</si>
  <si>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</si>
  <si>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</si>
  <si>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</si>
  <si>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</si>
  <si>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</si>
  <si>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</si>
  <si>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</si>
  <si>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</si>
  <si>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</si>
  <si>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</si>
  <si>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</si>
  <si>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</si>
  <si>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</si>
  <si>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</si>
  <si>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</si>
  <si>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</si>
  <si>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</si>
  <si>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</si>
  <si>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</si>
  <si>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</si>
  <si>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</si>
  <si>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</si>
  <si>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</si>
  <si>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</si>
  <si>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</si>
  <si>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</si>
  <si>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</si>
  <si>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</si>
  <si>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</si>
  <si>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</si>
  <si>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</si>
  <si>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</si>
  <si>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</si>
  <si>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</si>
  <si>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</si>
  <si>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</si>
  <si>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</si>
  <si>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</si>
  <si>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</si>
  <si>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</si>
  <si>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</si>
  <si>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</si>
  <si>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</si>
  <si>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</si>
  <si>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</si>
  <si>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</si>
  <si>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</si>
  <si>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</si>
  <si>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</si>
  <si>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</si>
  <si>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</si>
  <si>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</si>
  <si>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</si>
  <si>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</si>
  <si>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</si>
  <si>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</si>
  <si>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</si>
  <si>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</si>
  <si>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</si>
  <si>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</si>
  <si>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</si>
  <si>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</si>
  <si>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</si>
  <si>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</si>
  <si>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</si>
  <si>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</si>
  <si>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</si>
  <si>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</si>
  <si>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</si>
  <si>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</si>
  <si>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</si>
  <si>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</si>
  <si>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</si>
  <si>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</si>
  <si>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</si>
  <si>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</si>
  <si>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</si>
  <si>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</si>
  <si>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</si>
  <si>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</si>
  <si>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</si>
  <si>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</si>
  <si>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</si>
  <si>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</si>
  <si>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</si>
  <si>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</si>
  <si>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</si>
  <si>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</si>
  <si>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</si>
  <si>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</si>
  <si>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</si>
  <si>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</si>
  <si>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</si>
  <si>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</si>
  <si>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</si>
  <si>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</si>
  <si>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</si>
  <si>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</si>
  <si>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</si>
  <si>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</si>
  <si>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</si>
  <si>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</si>
  <si>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</si>
  <si>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</si>
  <si>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</si>
  <si>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</si>
  <si>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</si>
  <si>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</si>
  <si>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</si>
  <si>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</si>
  <si>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</si>
  <si>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</si>
  <si>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</si>
  <si>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</si>
  <si>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</si>
  <si>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</si>
  <si>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</si>
  <si>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</si>
  <si>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</si>
  <si>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</si>
  <si>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</si>
  <si>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</si>
  <si>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</si>
  <si>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</si>
  <si>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</si>
  <si>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</si>
  <si>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</si>
  <si>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</si>
  <si>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</si>
  <si>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</si>
  <si>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</si>
  <si>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</si>
  <si>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</si>
  <si>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</si>
  <si>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</si>
  <si>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</si>
  <si>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</si>
  <si>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</si>
  <si>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</si>
  <si>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</si>
  <si>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</si>
  <si>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</si>
  <si>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</si>
  <si>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</si>
  <si>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</si>
  <si>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</si>
  <si>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</si>
  <si>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</si>
  <si>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</si>
  <si>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</si>
  <si>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</si>
  <si>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</si>
  <si>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</si>
  <si>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</si>
  <si>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</si>
  <si>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</si>
  <si>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</si>
  <si>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</si>
  <si>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</si>
  <si>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</si>
  <si>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</si>
  <si>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</si>
  <si>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</si>
  <si>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</si>
  <si>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</si>
  <si>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</si>
  <si>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</si>
  <si>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</si>
  <si>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</si>
  <si>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</si>
  <si>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</si>
  <si>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</si>
  <si>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</si>
  <si>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</si>
  <si>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</si>
  <si>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</si>
  <si>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</si>
  <si>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</si>
  <si>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</si>
  <si>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</si>
  <si>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</si>
  <si>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</si>
  <si>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</si>
  <si>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</si>
  <si>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</si>
  <si>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</si>
  <si>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</si>
  <si>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</si>
  <si>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</si>
  <si>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</si>
  <si>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</si>
  <si>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</si>
  <si>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</si>
  <si>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</si>
  <si>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</si>
  <si>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</si>
  <si>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</si>
  <si>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</si>
  <si>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</si>
  <si>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</si>
  <si>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</si>
  <si>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</si>
  <si>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</si>
  <si>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</si>
  <si>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</si>
  <si>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</si>
  <si>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</si>
  <si>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</si>
  <si>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</si>
  <si>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</si>
  <si>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</si>
  <si>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</si>
  <si>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</si>
  <si>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</si>
  <si>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</si>
  <si>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</si>
  <si>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</si>
  <si>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</si>
  <si>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</si>
  <si>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</si>
  <si>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</si>
  <si>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</si>
  <si>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</si>
  <si>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</si>
  <si>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</si>
  <si>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</si>
  <si>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</si>
  <si>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</si>
  <si>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</si>
  <si>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</si>
  <si>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</si>
  <si>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</si>
  <si>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</si>
  <si>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</si>
  <si>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</si>
  <si>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</si>
  <si>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</si>
  <si>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</si>
  <si>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</si>
  <si>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</si>
  <si>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</si>
  <si>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</si>
  <si>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</si>
  <si>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</si>
  <si>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</si>
  <si>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</si>
  <si>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</si>
  <si>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</si>
  <si>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</si>
  <si>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</si>
  <si>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</si>
  <si>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</si>
  <si>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</si>
  <si>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</si>
  <si>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</si>
  <si>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</si>
  <si>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</si>
  <si>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</si>
  <si>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</si>
  <si>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</si>
  <si>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</si>
  <si>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</si>
  <si>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</si>
  <si>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</si>
  <si>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</si>
  <si>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</si>
  <si>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</si>
  <si>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</si>
  <si>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</si>
  <si>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</si>
  <si>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</si>
  <si>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</si>
  <si>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</si>
  <si>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</si>
  <si>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</si>
  <si>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</si>
  <si>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</si>
  <si>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</si>
  <si>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</si>
  <si>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</si>
  <si>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</si>
  <si>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</si>
  <si>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</si>
  <si>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</si>
  <si>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</si>
  <si>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</si>
  <si>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</si>
  <si>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</si>
  <si>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</si>
  <si>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</si>
  <si>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</si>
  <si>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</si>
  <si>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</si>
  <si>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</si>
  <si>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</si>
  <si>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</si>
  <si>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</si>
  <si>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</si>
  <si>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</si>
  <si>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</si>
  <si>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</si>
  <si>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</si>
  <si>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</si>
  <si>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</si>
  <si>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</si>
  <si>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</si>
  <si>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</si>
  <si>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</si>
  <si>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</si>
  <si>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</si>
  <si>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</si>
  <si>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</si>
  <si>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</si>
  <si>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</si>
  <si>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</si>
  <si>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</si>
  <si>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</si>
  <si>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</si>
  <si>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</si>
  <si>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</si>
  <si>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</si>
  <si>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</si>
  <si>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</si>
  <si>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</si>
  <si>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</si>
  <si>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</si>
  <si>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</si>
  <si>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</si>
  <si>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</si>
  <si>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</si>
  <si>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</si>
  <si>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</si>
  <si>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</si>
  <si>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</si>
  <si>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</si>
  <si>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</si>
  <si>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</si>
  <si>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</si>
  <si>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</si>
  <si>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</si>
  <si>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</si>
  <si>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</si>
  <si>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</si>
  <si>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</si>
  <si>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</si>
  <si>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</si>
  <si>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</si>
  <si>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</si>
  <si>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</si>
  <si>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</si>
  <si>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</si>
  <si>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</si>
  <si>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</si>
  <si>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</si>
  <si>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</si>
  <si>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</si>
  <si>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</si>
  <si>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</si>
  <si>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</si>
  <si>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</si>
  <si>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</si>
  <si>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</si>
  <si>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</si>
  <si>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</si>
  <si>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</si>
  <si>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</si>
  <si>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</si>
  <si>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</si>
  <si>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</si>
  <si>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</si>
  <si>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</si>
  <si>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</si>
  <si>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</si>
  <si>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</si>
  <si>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</si>
  <si>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</si>
  <si>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</si>
  <si>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</si>
  <si>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</si>
  <si>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</si>
  <si>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</si>
  <si>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</si>
  <si>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</si>
  <si>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</si>
  <si>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</si>
  <si>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</si>
  <si>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</si>
  <si>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</si>
  <si>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</si>
  <si>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</si>
  <si>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</si>
  <si>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</si>
  <si>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</si>
  <si>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</si>
  <si>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</si>
  <si>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</si>
  <si>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</si>
  <si>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</si>
  <si>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</si>
  <si>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</si>
  <si>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</si>
  <si>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</si>
  <si>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</si>
  <si>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</si>
  <si>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</si>
  <si>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</si>
  <si>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</si>
  <si>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</si>
  <si>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</si>
  <si>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</si>
  <si>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</si>
  <si>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</si>
  <si>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</si>
  <si>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</si>
  <si>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</si>
  <si>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</si>
  <si>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</si>
  <si>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</si>
  <si>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</si>
  <si>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</si>
  <si>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</si>
  <si>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</si>
  <si>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</si>
  <si>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</si>
  <si>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</si>
  <si>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</si>
  <si>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</si>
  <si>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</si>
  <si>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</si>
  <si>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</si>
  <si>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</si>
  <si>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</si>
  <si>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</si>
  <si>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</si>
  <si>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</si>
  <si>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</si>
  <si>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</si>
  <si>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</si>
  <si>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</si>
  <si>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</si>
  <si>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</si>
  <si>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</si>
  <si>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</si>
  <si>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</si>
  <si>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</si>
  <si>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</si>
  <si>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</si>
  <si>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</si>
  <si>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</si>
  <si>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</si>
  <si>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</si>
  <si>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</si>
  <si>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</si>
  <si>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</si>
  <si>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</si>
  <si>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</si>
  <si>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</si>
  <si>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</si>
  <si>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</si>
  <si>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</si>
  <si>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</si>
  <si>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</si>
  <si>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</si>
  <si>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</si>
  <si>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</si>
  <si>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</si>
  <si>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</si>
  <si>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</si>
  <si>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</si>
  <si>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</si>
  <si>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</si>
  <si>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</si>
  <si>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</si>
  <si>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</si>
  <si>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</si>
  <si>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</si>
  <si>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</si>
  <si>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</si>
  <si>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</si>
  <si>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</si>
  <si>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</si>
  <si>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</si>
  <si>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</si>
  <si>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</si>
  <si>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</si>
  <si>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</si>
  <si>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</si>
  <si>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</si>
  <si>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</si>
  <si>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</si>
  <si>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</si>
  <si>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</si>
  <si>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</si>
  <si>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</si>
  <si>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</si>
  <si>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</si>
  <si>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</si>
  <si>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</si>
  <si>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</si>
  <si>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</si>
  <si>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</si>
  <si>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</si>
  <si>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</si>
  <si>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</si>
  <si>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</si>
  <si>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</si>
  <si>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</si>
  <si>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</si>
  <si>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</si>
  <si>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</si>
  <si>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</si>
  <si>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</si>
  <si>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</si>
  <si>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</si>
  <si>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</si>
  <si>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</si>
  <si>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</si>
  <si>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</si>
  <si>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</si>
  <si>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</si>
  <si>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</si>
  <si>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</si>
  <si>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</si>
  <si>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</si>
  <si>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</si>
  <si>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</si>
  <si>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</si>
  <si>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</si>
  <si>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</si>
  <si>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</si>
  <si>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</si>
  <si>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</si>
  <si>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</si>
  <si>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</si>
  <si>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</si>
  <si>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</si>
  <si>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</si>
  <si>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</si>
  <si>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</si>
  <si>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</si>
  <si>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</si>
  <si>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</si>
  <si>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</si>
  <si>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</si>
  <si>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</si>
  <si>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</si>
  <si>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</si>
  <si>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</si>
  <si>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</si>
  <si>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</si>
  <si>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</si>
  <si>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</si>
  <si>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</si>
  <si>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</si>
  <si>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</si>
  <si>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</si>
  <si>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</si>
  <si>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</si>
  <si>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</si>
  <si>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</si>
  <si>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</si>
  <si>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</si>
  <si>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</si>
  <si>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</si>
  <si>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</si>
  <si>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</si>
  <si>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</si>
  <si>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</si>
  <si>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</si>
  <si>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</si>
  <si>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</si>
  <si>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</si>
  <si>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</si>
  <si>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</si>
  <si>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</si>
  <si>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</si>
  <si>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</si>
  <si>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</si>
  <si>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</si>
  <si>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</si>
  <si>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</si>
  <si>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</si>
  <si>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</si>
  <si>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</si>
  <si>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</si>
  <si>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</si>
  <si>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</si>
  <si>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</si>
  <si>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</si>
  <si>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</si>
  <si>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</si>
  <si>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</si>
  <si>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</si>
  <si>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</si>
  <si>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</si>
  <si>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</si>
  <si>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</si>
  <si>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</si>
  <si>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</si>
  <si>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</si>
  <si>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</si>
  <si>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</si>
  <si>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</si>
  <si>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</si>
  <si>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</si>
  <si>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</si>
  <si>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</si>
  <si>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</si>
  <si>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</si>
  <si>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</si>
  <si>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</si>
  <si>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</si>
  <si>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</si>
  <si>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</si>
  <si>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</si>
  <si>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</si>
  <si>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</si>
  <si>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</si>
  <si>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</si>
  <si>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</si>
  <si>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</si>
  <si>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</si>
  <si>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</si>
  <si>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</si>
  <si>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</si>
  <si>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</si>
  <si>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</si>
  <si>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</si>
  <si>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</si>
  <si>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</si>
  <si>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</si>
  <si>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</si>
  <si>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</si>
  <si>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</si>
  <si>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</si>
  <si>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</si>
  <si>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</si>
  <si>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</si>
  <si>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</si>
  <si>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</si>
  <si>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</si>
  <si>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</si>
  <si>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</si>
  <si>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</si>
  <si>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</si>
  <si>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</si>
  <si>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</si>
  <si>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</si>
  <si>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</si>
  <si>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</si>
  <si>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</si>
  <si>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</si>
  <si>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</si>
  <si>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</si>
  <si>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</si>
  <si>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</si>
  <si>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</si>
  <si>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</si>
  <si>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</si>
  <si>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</si>
  <si>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</si>
  <si>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</si>
  <si>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</si>
  <si>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</si>
  <si>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</si>
  <si>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</si>
  <si>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</si>
  <si>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</si>
  <si>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</si>
  <si>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</si>
  <si>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</si>
  <si>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</si>
  <si>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</si>
  <si>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</si>
  <si>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</si>
  <si>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</si>
  <si>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</si>
  <si>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</si>
  <si>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</si>
  <si>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</si>
  <si>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</si>
  <si>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</si>
  <si>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</si>
  <si>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</si>
  <si>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</si>
  <si>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</si>
  <si>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</si>
  <si>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</si>
  <si>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</si>
  <si>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</si>
  <si>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</si>
  <si>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</si>
  <si>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</si>
  <si>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</si>
  <si>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</si>
  <si>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</si>
  <si>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</si>
  <si>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</si>
  <si>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</si>
  <si>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</si>
  <si>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</si>
  <si>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</si>
  <si>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</si>
  <si>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</si>
  <si>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</si>
  <si>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</si>
  <si>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</si>
  <si>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</si>
  <si>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</si>
  <si>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</si>
  <si>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</si>
  <si>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</si>
  <si>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</si>
  <si>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</si>
  <si>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</si>
  <si>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</si>
  <si>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</si>
  <si>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</si>
  <si>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</si>
  <si>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</si>
  <si>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</si>
  <si>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</si>
  <si>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</si>
  <si>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</si>
  <si>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</si>
  <si>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</si>
  <si>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</si>
  <si>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</si>
  <si>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</si>
  <si>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</si>
  <si>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</si>
  <si>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</si>
  <si>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</si>
  <si>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</si>
  <si>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</si>
  <si>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</si>
  <si>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</si>
  <si>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</si>
  <si>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</si>
  <si>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</si>
  <si>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</si>
  <si>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</si>
  <si>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</si>
  <si>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</si>
  <si>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</si>
  <si>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</si>
  <si>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</si>
  <si>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</si>
  <si>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</si>
  <si>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</si>
  <si>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</si>
  <si>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</si>
  <si>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</si>
  <si>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</si>
  <si>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</si>
  <si>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</si>
  <si>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</si>
  <si>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</si>
  <si>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</si>
  <si>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</si>
  <si>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</si>
  <si>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</si>
  <si>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</si>
  <si>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</si>
  <si>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</si>
  <si>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</si>
  <si>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</si>
  <si>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</si>
  <si>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</si>
  <si>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</si>
  <si>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</si>
  <si>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</si>
  <si>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</si>
  <si>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</si>
  <si>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</si>
  <si>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</si>
  <si>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</si>
  <si>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</si>
  <si>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</si>
  <si>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</si>
  <si>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</si>
  <si>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</si>
  <si>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</si>
  <si>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</si>
  <si>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</si>
  <si>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</si>
  <si>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</si>
  <si>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</si>
  <si>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</si>
  <si>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</si>
  <si>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</si>
  <si>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</si>
  <si>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</si>
  <si>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</si>
  <si>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</si>
  <si>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</si>
  <si>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</si>
  <si>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</si>
  <si>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</si>
  <si>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</si>
  <si>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</si>
  <si>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</si>
  <si>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</si>
  <si>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</si>
  <si>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</si>
  <si>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</si>
  <si>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</si>
  <si>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</si>
  <si>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</si>
  <si>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</si>
  <si>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</si>
  <si>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</si>
  <si>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</si>
  <si>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</si>
  <si>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</si>
  <si>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</si>
  <si>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</si>
  <si>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</si>
  <si>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</si>
  <si>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</si>
  <si>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</si>
  <si>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</si>
  <si>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</si>
  <si>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</si>
  <si>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</si>
  <si>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</si>
  <si>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</si>
  <si>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</si>
  <si>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</si>
  <si>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</si>
  <si>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</si>
  <si>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</si>
  <si>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</si>
  <si>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</si>
  <si>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</si>
  <si>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</si>
  <si>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</si>
  <si>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</si>
  <si>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</si>
  <si>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</si>
  <si>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</si>
  <si>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</si>
  <si>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</si>
  <si>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</si>
  <si>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</si>
  <si>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</si>
  <si>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</si>
  <si>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</si>
  <si>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</si>
  <si>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</si>
  <si>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</si>
  <si>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</si>
  <si>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</si>
  <si>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</si>
  <si>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</si>
  <si>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</si>
  <si>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</si>
  <si>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</si>
  <si>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</si>
  <si>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</si>
  <si>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</si>
  <si>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</si>
  <si>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</si>
  <si>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</si>
  <si>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</si>
  <si>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</si>
  <si>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</si>
  <si>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</si>
  <si>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</si>
  <si>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</si>
  <si>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</si>
  <si>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</si>
  <si>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</si>
  <si>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</si>
  <si>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</si>
  <si>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</si>
  <si>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</si>
  <si>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</si>
  <si>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</si>
  <si>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</si>
  <si>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</si>
  <si>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</si>
  <si>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</si>
  <si>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</si>
  <si>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</si>
  <si>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</si>
  <si>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</si>
  <si>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</si>
  <si>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</si>
  <si>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</si>
  <si>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</si>
  <si>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</si>
  <si>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</si>
  <si>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</si>
  <si>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</si>
  <si>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</si>
  <si>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</si>
  <si>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</si>
  <si>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</si>
  <si>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</si>
  <si>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</si>
  <si>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</si>
  <si>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</si>
  <si>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</si>
  <si>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</si>
  <si>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</si>
  <si>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</si>
  <si>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</si>
  <si>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</si>
  <si>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</si>
  <si>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</si>
  <si>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</si>
  <si>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</si>
  <si>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</si>
  <si>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</si>
  <si>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</si>
  <si>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</si>
  <si>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</si>
  <si>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</si>
  <si>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</si>
  <si>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</si>
  <si>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</si>
  <si>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</si>
  <si>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</si>
  <si>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</si>
  <si>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</si>
  <si>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</si>
  <si>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</si>
  <si>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</si>
  <si>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</si>
  <si>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</si>
  <si>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</si>
  <si>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</si>
  <si>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</si>
  <si>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</si>
  <si>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</si>
  <si>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</si>
  <si>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</si>
  <si>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</si>
  <si>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</si>
  <si>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</si>
  <si>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</si>
  <si>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</si>
  <si>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</si>
  <si>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</si>
  <si>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</si>
  <si>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</si>
  <si>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</si>
  <si>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</si>
  <si>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</si>
  <si>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</si>
  <si>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</si>
  <si>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</si>
  <si>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</si>
  <si>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</si>
  <si>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</si>
  <si>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</si>
  <si>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</si>
  <si>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</si>
  <si>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</si>
  <si>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</si>
  <si>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</si>
  <si>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</si>
  <si>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</si>
  <si>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</si>
  <si>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</si>
  <si>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</si>
  <si>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</si>
  <si>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</si>
  <si>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</si>
  <si>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</si>
  <si>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</si>
  <si>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</si>
  <si>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</si>
  <si>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</si>
  <si>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</si>
  <si>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</si>
  <si>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</si>
  <si>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</si>
  <si>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</si>
  <si>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</si>
  <si>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</si>
  <si>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</si>
  <si>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</si>
  <si>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</si>
  <si>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</si>
  <si>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</si>
  <si>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</si>
  <si>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</si>
  <si>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</si>
  <si>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</si>
  <si>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</si>
  <si>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</si>
  <si>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</si>
  <si>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</si>
  <si>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</si>
  <si>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</si>
  <si>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</si>
  <si>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</si>
  <si>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</si>
  <si>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</si>
  <si>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</si>
  <si>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</si>
  <si>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</si>
  <si>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</si>
  <si>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</si>
  <si>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</si>
  <si>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</si>
  <si>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</si>
  <si>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</si>
  <si>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</si>
  <si>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</si>
  <si>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</si>
  <si>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</si>
  <si>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</si>
  <si>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</si>
  <si>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</si>
  <si>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</si>
  <si>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</si>
  <si>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</si>
  <si>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</si>
  <si>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</si>
  <si>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</si>
  <si>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</si>
  <si>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</si>
  <si>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</si>
  <si>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</si>
  <si>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</si>
  <si>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</si>
  <si>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</si>
  <si>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</si>
  <si>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</si>
  <si>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</si>
  <si>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</si>
  <si>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</si>
  <si>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</si>
  <si>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</si>
  <si>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</si>
  <si>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</si>
  <si>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</si>
  <si>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</si>
  <si>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</si>
  <si>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</si>
  <si>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</si>
  <si>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</si>
  <si>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</si>
  <si>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</si>
  <si>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</si>
  <si>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</si>
  <si>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</si>
  <si>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</si>
  <si>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</si>
  <si>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</si>
  <si>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</si>
  <si>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</si>
  <si>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</si>
  <si>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</si>
  <si>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</si>
  <si>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</si>
  <si>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</si>
  <si>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</si>
  <si>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</si>
  <si>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</si>
  <si>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</si>
  <si>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</si>
  <si>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</si>
  <si>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</si>
  <si>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</si>
  <si>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</si>
  <si>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</si>
  <si>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</si>
  <si>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</si>
  <si>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</si>
  <si>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</si>
  <si>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</si>
  <si>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</si>
  <si>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</si>
  <si>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</si>
  <si>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</si>
  <si>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</si>
  <si>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</si>
  <si>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</si>
  <si>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</si>
  <si>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</si>
  <si>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</si>
  <si>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</si>
  <si>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</si>
  <si>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</si>
  <si>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</si>
  <si>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</si>
  <si>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</si>
  <si>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</si>
  <si>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</si>
  <si>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</si>
  <si>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</si>
  <si>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</si>
  <si>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</si>
  <si>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</si>
  <si>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</si>
  <si>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</si>
  <si>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</si>
  <si>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</si>
  <si>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</si>
  <si>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</si>
  <si>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</si>
  <si>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</si>
  <si>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</si>
  <si>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</si>
  <si>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</si>
  <si>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</si>
  <si>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</si>
  <si>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</si>
  <si>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</si>
  <si>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</si>
  <si>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</si>
  <si>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</si>
  <si>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</si>
  <si>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</si>
  <si>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</si>
  <si>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</si>
  <si>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</si>
  <si>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</si>
  <si>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</si>
  <si>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</si>
  <si>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</si>
  <si>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</si>
  <si>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</si>
  <si>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</si>
  <si>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</si>
  <si>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</si>
  <si>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</si>
  <si>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</si>
  <si>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</si>
  <si>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</si>
  <si>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</si>
  <si>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</si>
  <si>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</si>
  <si>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</si>
  <si>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</si>
  <si>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</si>
  <si>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</si>
  <si>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</si>
  <si>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</si>
  <si>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</si>
  <si>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</si>
  <si>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</si>
  <si>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</si>
  <si>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</si>
  <si>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</si>
  <si>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</si>
  <si>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</si>
  <si>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</si>
  <si>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</si>
  <si>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</si>
  <si>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</si>
  <si>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</si>
  <si>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</si>
  <si>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</si>
  <si>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</si>
  <si>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</si>
  <si>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</si>
  <si>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</si>
  <si>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</si>
  <si>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</si>
  <si>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</si>
  <si>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</si>
  <si>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</si>
  <si>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</si>
  <si>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</si>
  <si>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</si>
  <si>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</si>
  <si>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</si>
  <si>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</si>
  <si>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</si>
  <si>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</si>
  <si>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</si>
  <si>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</si>
  <si>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</si>
  <si>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</si>
  <si>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</si>
  <si>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</si>
  <si>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</si>
  <si>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</si>
  <si>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</si>
  <si>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</si>
  <si>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</si>
  <si>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</si>
  <si>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</si>
  <si>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</si>
  <si>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</si>
  <si>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</si>
  <si>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</si>
  <si>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</si>
  <si>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</si>
  <si>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</si>
  <si>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</si>
  <si>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</si>
  <si>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</si>
  <si>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</si>
  <si>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</si>
  <si>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</si>
  <si>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</si>
  <si>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</si>
  <si>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</si>
  <si>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</si>
  <si>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</si>
  <si>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</si>
  <si>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</si>
  <si>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</si>
  <si>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</si>
  <si>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</si>
  <si>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</si>
  <si>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</si>
  <si>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</si>
  <si>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</si>
  <si>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</si>
  <si>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</si>
  <si>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</si>
  <si>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</si>
  <si>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</si>
  <si>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</si>
  <si>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</si>
  <si>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</si>
  <si>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</si>
  <si>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</si>
  <si>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</si>
  <si>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</si>
  <si>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</si>
  <si>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</si>
  <si>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</si>
  <si>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</si>
  <si>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</si>
  <si>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</si>
  <si>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</si>
  <si>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</si>
  <si>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</si>
  <si>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</si>
  <si>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</si>
  <si>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</si>
  <si>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</si>
  <si>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</si>
  <si>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</si>
  <si>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</si>
  <si>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</si>
  <si>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</si>
  <si>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</si>
  <si>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</si>
  <si>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</si>
  <si>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</si>
  <si>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</si>
  <si>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</si>
  <si>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</si>
  <si>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</si>
  <si>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</si>
  <si>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</si>
  <si>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</si>
  <si>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</si>
  <si>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</si>
  <si>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</si>
  <si>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</si>
  <si>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</si>
  <si>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</si>
  <si>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</si>
  <si>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</si>
  <si>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</si>
  <si>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</si>
  <si>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</si>
  <si>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</si>
  <si>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</si>
  <si>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</si>
  <si>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</si>
  <si>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</si>
  <si>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</si>
  <si>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</si>
  <si>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</si>
  <si>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</si>
  <si>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</si>
  <si>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</si>
  <si>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</si>
  <si>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</si>
  <si>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</si>
  <si>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</si>
  <si>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</si>
  <si>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</si>
  <si>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</si>
  <si>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</si>
  <si>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</si>
  <si>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</si>
  <si>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</si>
  <si>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</si>
  <si>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</si>
  <si>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</si>
  <si>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</si>
  <si>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</si>
  <si>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</si>
  <si>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</si>
  <si>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</si>
  <si>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</si>
  <si>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</si>
  <si>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</si>
  <si>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</si>
  <si>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</si>
  <si>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</si>
  <si>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</si>
  <si>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</si>
  <si>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</si>
  <si>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</si>
  <si>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</si>
  <si>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</si>
  <si>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</si>
  <si>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</si>
  <si>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</si>
  <si>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</si>
  <si>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</si>
  <si>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</si>
  <si>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</si>
  <si>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</si>
  <si>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</si>
  <si>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</si>
  <si>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</si>
  <si>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</si>
  <si>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</si>
  <si>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</si>
  <si>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</si>
  <si>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</si>
  <si>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</si>
  <si>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</si>
  <si>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</si>
  <si>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</si>
  <si>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</si>
  <si>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</si>
  <si>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</si>
  <si>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</si>
  <si>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</si>
  <si>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</si>
  <si>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</si>
  <si>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</si>
  <si>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</si>
  <si>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</si>
  <si>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</si>
  <si>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</si>
  <si>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</si>
  <si>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</si>
  <si>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</si>
  <si>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</si>
  <si>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</si>
  <si>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</si>
  <si>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</si>
  <si>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</si>
  <si>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</si>
  <si>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</si>
  <si>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</si>
  <si>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</si>
  <si>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</si>
  <si>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</si>
  <si>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</si>
  <si>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</si>
  <si>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</si>
  <si>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</si>
  <si>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</si>
  <si>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</si>
  <si>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</si>
  <si>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</si>
  <si>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</si>
  <si>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</si>
  <si>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</si>
  <si>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</si>
  <si>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</si>
  <si>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</si>
  <si>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</si>
  <si>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</si>
  <si>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</si>
  <si>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</si>
  <si>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</si>
  <si>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</si>
  <si>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</si>
  <si>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</si>
  <si>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</si>
  <si>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</si>
  <si>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</si>
  <si>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</si>
  <si>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</si>
  <si>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</si>
  <si>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</si>
  <si>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</si>
  <si>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</si>
  <si>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</si>
  <si>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</si>
  <si>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</si>
  <si>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</si>
  <si>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</si>
  <si>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</si>
  <si>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</si>
  <si>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</si>
  <si>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</si>
  <si>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</si>
  <si>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</si>
  <si>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</si>
  <si>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</si>
  <si>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</si>
  <si>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</si>
  <si>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</si>
  <si>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</si>
  <si>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</si>
  <si>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</si>
  <si>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</si>
  <si>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</si>
  <si>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</si>
  <si>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</si>
  <si>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</si>
  <si>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</si>
  <si>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</si>
  <si>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</si>
  <si>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</si>
  <si>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</si>
  <si>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</si>
  <si>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</si>
  <si>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</si>
  <si>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</si>
  <si>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</si>
  <si>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</si>
  <si>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</si>
  <si>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</si>
  <si>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</si>
  <si>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</si>
  <si>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</si>
  <si>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</si>
  <si>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</si>
  <si>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</si>
  <si>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</si>
  <si>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</si>
  <si>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</si>
  <si>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</si>
  <si>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</si>
  <si>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</si>
  <si>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</si>
  <si>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</si>
  <si>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</si>
  <si>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</si>
  <si>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</si>
  <si>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</si>
  <si>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</si>
  <si>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</si>
  <si>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</si>
  <si>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</si>
  <si>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</si>
  <si>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</si>
  <si>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</si>
  <si>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</si>
  <si>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</si>
  <si>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</si>
  <si>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</si>
  <si>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</si>
  <si>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</si>
  <si>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</si>
  <si>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</si>
  <si>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</si>
  <si>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</si>
  <si>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</si>
  <si>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</si>
  <si>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</si>
  <si>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</si>
  <si>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</si>
  <si>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</si>
  <si>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</si>
  <si>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</si>
  <si>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</si>
  <si>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</si>
  <si>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</si>
  <si>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</si>
  <si>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</si>
  <si>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</si>
  <si>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</si>
  <si>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</si>
  <si>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</si>
  <si>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</si>
  <si>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</si>
  <si>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</si>
  <si>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</si>
  <si>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</si>
  <si>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</si>
  <si>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</si>
  <si>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</si>
  <si>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</si>
  <si>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</si>
  <si>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</si>
  <si>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</si>
  <si>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</si>
  <si>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</si>
  <si>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</si>
  <si>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</si>
  <si>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</si>
  <si>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</si>
  <si>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</si>
  <si>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</si>
  <si>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</si>
  <si>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</si>
  <si>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</si>
  <si>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</si>
  <si>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</si>
  <si>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</si>
  <si>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</si>
  <si>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</si>
  <si>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</si>
  <si>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</si>
  <si>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</si>
  <si>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</si>
  <si>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</si>
  <si>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</si>
  <si>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</si>
  <si>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</si>
  <si>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</si>
  <si>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</si>
  <si>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</si>
  <si>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</si>
  <si>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</si>
  <si>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</si>
  <si>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</si>
  <si>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</si>
  <si>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</si>
  <si>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</si>
  <si>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</si>
  <si>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</si>
  <si>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</si>
  <si>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</si>
  <si>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</si>
  <si>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</si>
  <si>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</si>
  <si>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</si>
  <si>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</si>
  <si>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</si>
  <si>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</si>
  <si>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</si>
  <si>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</si>
  <si>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</si>
  <si>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</si>
  <si>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</si>
  <si>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</si>
  <si>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</si>
  <si>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</si>
  <si>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</si>
  <si>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</si>
  <si>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</si>
  <si>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</si>
  <si>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</si>
  <si>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</si>
  <si>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</si>
  <si>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</si>
  <si>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</si>
  <si>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</si>
  <si>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</si>
  <si>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</si>
  <si>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</si>
  <si>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</si>
  <si>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</si>
  <si>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</si>
  <si>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</si>
  <si>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</si>
  <si>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</si>
  <si>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</si>
  <si>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</si>
  <si>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</si>
  <si>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</si>
  <si>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</si>
  <si>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</si>
  <si>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</si>
  <si>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</si>
  <si>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</si>
  <si>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</si>
  <si>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</si>
  <si>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</si>
  <si>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</si>
  <si>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</si>
  <si>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</si>
  <si>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</si>
  <si>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</si>
  <si>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</si>
  <si>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</si>
  <si>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</si>
  <si>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</si>
  <si>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</si>
  <si>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</si>
  <si>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</si>
  <si>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</si>
  <si>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</si>
  <si>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</si>
  <si>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</si>
  <si>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</si>
  <si>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</si>
  <si>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</si>
  <si>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</si>
  <si>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</si>
  <si>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</si>
  <si>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</si>
  <si>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</si>
  <si>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</si>
  <si>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</si>
  <si>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</si>
  <si>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</si>
  <si>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</si>
  <si>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</si>
  <si>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</si>
  <si>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</si>
  <si>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</si>
  <si>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</si>
  <si>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</si>
  <si>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</si>
  <si>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</si>
  <si>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</si>
  <si>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</si>
  <si>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</si>
  <si>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</si>
  <si>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</si>
  <si>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</si>
  <si>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</si>
  <si>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</si>
  <si>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</si>
  <si>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</si>
  <si>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</si>
  <si>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</si>
  <si>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</si>
  <si>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</si>
  <si>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</si>
  <si>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</si>
  <si>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</si>
  <si>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</si>
  <si>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</si>
  <si>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</si>
  <si>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</si>
  <si>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</si>
  <si>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</si>
  <si>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</si>
  <si>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</si>
  <si>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</si>
  <si>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</si>
  <si>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</si>
  <si>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</si>
  <si>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</si>
  <si>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</si>
  <si>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</si>
  <si>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</si>
  <si>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</si>
  <si>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</si>
  <si>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</si>
  <si>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</si>
  <si>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</si>
  <si>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</si>
  <si>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</si>
  <si>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</si>
  <si>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</si>
  <si>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</si>
  <si>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</si>
  <si>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</si>
  <si>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</si>
  <si>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</si>
  <si>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</si>
  <si>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</si>
  <si>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</si>
  <si>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</si>
  <si>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</si>
  <si>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</si>
  <si>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</si>
  <si>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</si>
  <si>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</si>
  <si>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</si>
  <si>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</si>
  <si>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</si>
  <si>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</si>
  <si>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</si>
  <si>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</si>
  <si>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</si>
  <si>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</si>
  <si>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</si>
  <si>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</si>
  <si>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</si>
  <si>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</si>
  <si>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</si>
  <si>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</si>
  <si>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</si>
  <si>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</si>
  <si>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</si>
  <si>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</si>
  <si>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</si>
  <si>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</si>
  <si>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</si>
  <si>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</si>
  <si>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</si>
  <si>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</si>
  <si>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</si>
  <si>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</si>
  <si>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</si>
  <si>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</si>
  <si>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</si>
  <si>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</si>
  <si>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</si>
  <si>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</si>
  <si>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</si>
  <si>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</si>
  <si>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</si>
  <si>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</si>
  <si>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</si>
  <si>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</si>
  <si>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</si>
  <si>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</si>
  <si>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</si>
  <si>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</si>
  <si>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</si>
  <si>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</si>
  <si>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</si>
  <si>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</si>
  <si>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</si>
  <si>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</si>
  <si>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</si>
  <si>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</si>
  <si>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</si>
  <si>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</si>
  <si>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</si>
  <si>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</si>
  <si>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</si>
  <si>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</si>
  <si>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</si>
  <si>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</si>
  <si>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</si>
  <si>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</si>
  <si>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</si>
  <si>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</si>
  <si>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</si>
  <si>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</si>
  <si>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</si>
  <si>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</si>
  <si>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</si>
  <si>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</si>
  <si>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</si>
  <si>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</si>
  <si>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</si>
  <si>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</si>
  <si>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</si>
  <si>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</si>
  <si>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</si>
  <si>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</si>
  <si>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</si>
  <si>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</si>
  <si>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</si>
  <si>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</si>
  <si>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</si>
  <si>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</si>
  <si>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</si>
  <si>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</si>
  <si>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</si>
  <si>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</si>
  <si>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</si>
  <si>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</si>
  <si>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</si>
  <si>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</si>
  <si>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</si>
  <si>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</si>
  <si>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</si>
  <si>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</si>
  <si>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</si>
  <si>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</si>
  <si>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</si>
  <si>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</si>
  <si>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</si>
  <si>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</si>
  <si>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</si>
  <si>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</si>
  <si>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</si>
  <si>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</si>
  <si>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</si>
  <si>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</si>
  <si>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</si>
  <si>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</si>
  <si>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</si>
  <si>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</si>
  <si>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</si>
  <si>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</si>
  <si>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</si>
  <si>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</si>
  <si>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</si>
  <si>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</si>
  <si>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</si>
  <si>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</si>
  <si>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</si>
  <si>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</si>
  <si>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</si>
  <si>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</si>
  <si>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</si>
  <si>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</si>
  <si>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</si>
  <si>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</si>
  <si>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</si>
  <si>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</si>
  <si>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</si>
  <si>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</si>
  <si>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</si>
  <si>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</si>
  <si>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</si>
  <si>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</si>
  <si>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</si>
  <si>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</si>
  <si>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</si>
  <si>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</si>
  <si>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</si>
  <si>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</si>
  <si>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</si>
  <si>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</si>
  <si>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</si>
  <si>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</si>
  <si>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</si>
  <si>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</si>
  <si>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</si>
  <si>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</si>
  <si>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</si>
  <si>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</si>
  <si>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</si>
  <si>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</si>
  <si>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</si>
  <si>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</si>
  <si>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</si>
  <si>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</si>
  <si>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</si>
  <si>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</si>
  <si>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</si>
  <si>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</si>
  <si>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</si>
  <si>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</si>
  <si>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</si>
  <si>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</si>
  <si>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</si>
  <si>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</si>
  <si>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</si>
  <si>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</si>
  <si>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</si>
  <si>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</si>
  <si>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</si>
  <si>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</si>
  <si>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</si>
  <si>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</si>
  <si>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</si>
  <si>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</si>
  <si>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</si>
  <si>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</si>
  <si>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</si>
  <si>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</si>
  <si>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</si>
  <si>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</si>
  <si>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</si>
  <si>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</si>
  <si>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</si>
  <si>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</si>
  <si>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</si>
  <si>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</si>
  <si>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</si>
  <si>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</si>
  <si>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</si>
  <si>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</si>
  <si>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</si>
  <si>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</si>
  <si>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</si>
  <si>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</si>
  <si>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</si>
  <si>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</si>
  <si>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</si>
  <si>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</si>
  <si>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</si>
  <si>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</si>
  <si>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</si>
  <si>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</si>
  <si>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</si>
  <si>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</si>
  <si>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</si>
  <si>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</si>
  <si>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</si>
  <si>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</si>
  <si>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</si>
  <si>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</si>
  <si>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</si>
  <si>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</si>
  <si>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</si>
  <si>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</si>
  <si>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</si>
  <si>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</si>
  <si>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</si>
  <si>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</si>
  <si>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</si>
  <si>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</si>
  <si>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</si>
  <si>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</si>
  <si>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</si>
  <si>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</si>
  <si>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</si>
  <si>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</si>
  <si>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</si>
  <si>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</si>
  <si>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</si>
  <si>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</si>
  <si>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</si>
  <si>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</si>
  <si>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</si>
  <si>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</si>
  <si>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</si>
  <si>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</si>
  <si>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</si>
  <si>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</si>
  <si>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</si>
  <si>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</si>
  <si>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</si>
  <si>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</si>
  <si>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</si>
  <si>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</si>
  <si>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</si>
  <si>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</si>
  <si>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</si>
  <si>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</si>
  <si>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</si>
  <si>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</si>
  <si>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</si>
  <si>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</si>
  <si>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</si>
  <si>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</si>
  <si>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</si>
  <si>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</si>
  <si>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</si>
  <si>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</si>
  <si>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</si>
  <si>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</si>
  <si>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</si>
  <si>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</si>
  <si>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</si>
  <si>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</si>
  <si>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</si>
  <si>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</si>
  <si>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</si>
  <si>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</si>
  <si>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</si>
  <si>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</si>
  <si>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</si>
  <si>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</si>
  <si>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</si>
  <si>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</si>
  <si>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</si>
  <si>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</si>
  <si>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</si>
  <si>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</si>
  <si>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</si>
  <si>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</si>
  <si>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</si>
  <si>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</si>
  <si>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</si>
  <si>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</si>
  <si>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</si>
  <si>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</si>
  <si>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</si>
  <si>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</si>
  <si>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</si>
  <si>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</si>
  <si>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</si>
  <si>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</si>
  <si>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</si>
  <si>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</si>
  <si>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</si>
  <si>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</si>
  <si>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</si>
  <si>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</si>
  <si>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</si>
  <si>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</si>
  <si>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</si>
  <si>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</si>
  <si>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</si>
  <si>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</si>
  <si>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</si>
  <si>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</si>
  <si>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</si>
  <si>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</si>
  <si>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</si>
  <si>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</si>
  <si>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</si>
  <si>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</si>
  <si>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</si>
  <si>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</si>
  <si>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</si>
  <si>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</si>
  <si>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</si>
  <si>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</si>
  <si>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</si>
  <si>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</si>
  <si>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</si>
  <si>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</si>
  <si>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</si>
  <si>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</si>
  <si>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</si>
  <si>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</si>
  <si>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</si>
  <si>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</si>
  <si>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</si>
  <si>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</si>
  <si>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</si>
  <si>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</si>
  <si>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</si>
  <si>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</si>
  <si>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</si>
  <si>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</si>
  <si>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</si>
  <si>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</si>
  <si>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</si>
  <si>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</si>
  <si>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</si>
  <si>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</si>
  <si>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</si>
  <si>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</si>
  <si>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</si>
  <si>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</si>
  <si>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</si>
  <si>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</si>
  <si>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</si>
  <si>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</si>
  <si>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</si>
  <si>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</si>
  <si>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</si>
  <si>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</si>
  <si>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</si>
  <si>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</si>
  <si>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</si>
  <si>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</si>
  <si>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</si>
  <si>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</si>
  <si>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</si>
  <si>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</si>
  <si>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</si>
  <si>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</si>
  <si>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</si>
  <si>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</si>
  <si>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</si>
  <si>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</si>
  <si>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</si>
  <si>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</si>
  <si>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</si>
  <si>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</si>
  <si>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</si>
  <si>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</si>
  <si>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</si>
  <si>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</si>
  <si>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</si>
  <si>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</si>
  <si>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</si>
  <si>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</si>
  <si>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</si>
  <si>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</si>
  <si>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</si>
  <si>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</si>
  <si>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</si>
  <si>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</si>
  <si>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</si>
  <si>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</si>
  <si>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</si>
  <si>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</si>
  <si>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</si>
  <si>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</si>
  <si>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</si>
  <si>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</si>
  <si>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</si>
  <si>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</si>
  <si>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</si>
  <si>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</si>
  <si>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</si>
  <si>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</si>
  <si>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</si>
  <si>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</si>
  <si>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</si>
  <si>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</si>
  <si>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</si>
  <si>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</si>
  <si>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</si>
  <si>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</si>
  <si>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</si>
  <si>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</si>
  <si>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</si>
  <si>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</si>
  <si>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</si>
  <si>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</si>
  <si>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</si>
  <si>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</si>
  <si>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</si>
  <si>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</si>
  <si>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</si>
  <si>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</si>
  <si>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</si>
  <si>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</si>
  <si>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</si>
  <si>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</si>
  <si>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</si>
  <si>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</si>
  <si>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</si>
  <si>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</si>
  <si>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</si>
  <si>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</si>
  <si>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</si>
  <si>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</si>
  <si>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</si>
  <si>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</si>
  <si>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</si>
  <si>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</si>
  <si>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</si>
  <si>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</si>
  <si>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</si>
  <si>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</si>
  <si>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</si>
  <si>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</si>
  <si>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</si>
  <si>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</si>
  <si>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</si>
  <si>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</si>
  <si>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</si>
  <si>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</si>
  <si>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</si>
  <si>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</si>
  <si>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</si>
  <si>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</si>
  <si>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</si>
  <si>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</si>
  <si>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</si>
  <si>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</si>
  <si>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</si>
  <si>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</si>
  <si>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</si>
  <si>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</si>
  <si>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</si>
  <si>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</si>
  <si>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</si>
  <si>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</si>
  <si>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</si>
  <si>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</si>
  <si>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</si>
  <si>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</si>
  <si>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</si>
  <si>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</si>
  <si>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</si>
  <si>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</si>
  <si>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</si>
  <si>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</si>
  <si>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</si>
  <si>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</si>
  <si>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</si>
  <si>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</si>
  <si>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</si>
  <si>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</si>
  <si>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</si>
  <si>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</si>
  <si>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</si>
  <si>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</si>
  <si>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</si>
  <si>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</si>
  <si>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</si>
  <si>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</si>
  <si>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</si>
  <si>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</si>
  <si>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</si>
  <si>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</si>
  <si>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</si>
  <si>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</si>
  <si>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</si>
  <si>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</si>
  <si>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</si>
  <si>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</si>
  <si>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</si>
  <si>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</si>
  <si>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</si>
  <si>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</si>
  <si>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</si>
  <si>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</si>
  <si>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</si>
  <si>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</si>
  <si>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</si>
  <si>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</si>
  <si>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</si>
  <si>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</si>
  <si>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</si>
  <si>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</si>
  <si>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</si>
  <si>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</si>
  <si>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</si>
  <si>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</si>
  <si>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</si>
  <si>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</si>
  <si>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</si>
  <si>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</si>
  <si>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</si>
  <si>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</si>
  <si>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</si>
  <si>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</si>
  <si>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</si>
  <si>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</si>
  <si>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</si>
  <si>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</si>
  <si>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</si>
  <si>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</si>
  <si>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</si>
  <si>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</si>
  <si>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</si>
  <si>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</si>
  <si>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</si>
  <si>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</si>
  <si>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</si>
  <si>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</si>
  <si>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</si>
  <si>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</si>
  <si>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</si>
  <si>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</si>
  <si>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</si>
  <si>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</si>
  <si>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</si>
  <si>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</si>
  <si>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</si>
  <si>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</si>
  <si>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</si>
  <si>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</si>
  <si>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</si>
  <si>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</si>
  <si>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</si>
  <si>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</si>
  <si>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</si>
  <si>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</si>
  <si>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</si>
  <si>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</si>
  <si>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</si>
  <si>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</si>
  <si>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</si>
  <si>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</si>
  <si>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</si>
  <si>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</si>
  <si>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</si>
  <si>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</si>
  <si>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</si>
  <si>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</si>
  <si>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</si>
  <si>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</si>
  <si>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</si>
  <si>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</si>
  <si>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</si>
  <si>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</si>
  <si>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</si>
  <si>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</si>
  <si>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</si>
  <si>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</si>
  <si>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</si>
  <si>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</si>
  <si>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</si>
  <si>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</si>
  <si>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</si>
  <si>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</si>
  <si>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</si>
  <si>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</si>
  <si>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</si>
  <si>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</si>
  <si>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</si>
  <si>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</si>
  <si>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</si>
  <si>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</si>
  <si>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</si>
  <si>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</si>
  <si>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</si>
  <si>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</si>
  <si>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</si>
  <si>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</si>
  <si>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</si>
  <si>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</si>
  <si>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</si>
  <si>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</si>
  <si>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</si>
  <si>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</si>
  <si>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</si>
  <si>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</si>
  <si>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</si>
  <si>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</si>
  <si>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</si>
  <si>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</si>
  <si>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</si>
  <si>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</si>
  <si>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</si>
  <si>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</si>
  <si>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</si>
  <si>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</si>
  <si>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</si>
  <si>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</si>
  <si>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</si>
  <si>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</si>
  <si>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</si>
  <si>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</si>
  <si>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</si>
  <si>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</si>
  <si>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</si>
  <si>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</si>
  <si>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</si>
  <si>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</si>
  <si>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</si>
  <si>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</si>
  <si>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</si>
  <si>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</si>
  <si>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</si>
  <si>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</si>
  <si>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</si>
  <si>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</si>
  <si>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</si>
  <si>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</si>
  <si>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</si>
  <si>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</si>
  <si>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</si>
  <si>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</si>
  <si>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</si>
  <si>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</si>
  <si>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</si>
  <si>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</si>
  <si>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</si>
  <si>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</si>
  <si>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</si>
  <si>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</si>
  <si>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</si>
  <si>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</si>
  <si>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</si>
  <si>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</si>
  <si>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</si>
  <si>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</si>
  <si>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</si>
  <si>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</si>
  <si>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</si>
  <si>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</si>
  <si>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</si>
  <si>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</si>
  <si>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</si>
  <si>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</si>
  <si>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</si>
  <si>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</si>
  <si>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</si>
  <si>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</si>
  <si>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</si>
  <si>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</si>
  <si>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</si>
  <si>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</si>
  <si>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</si>
  <si>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</si>
  <si>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</si>
  <si>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</si>
  <si>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</si>
  <si>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</si>
  <si>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</si>
  <si>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</si>
  <si>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</si>
  <si>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</si>
  <si>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</si>
  <si>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</si>
  <si>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</si>
  <si>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</si>
  <si>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</si>
  <si>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</si>
  <si>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</si>
  <si>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</si>
  <si>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</si>
  <si>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</si>
  <si>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</si>
  <si>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</si>
  <si>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</si>
  <si>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</si>
  <si>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</si>
  <si>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</si>
  <si>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</si>
  <si>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</si>
  <si>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</si>
  <si>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</si>
  <si>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</si>
  <si>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</si>
  <si>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</si>
  <si>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</si>
  <si>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</si>
  <si>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</si>
  <si>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</si>
  <si>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</si>
  <si>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</si>
  <si>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</si>
  <si>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</si>
  <si>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</si>
  <si>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</si>
  <si>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</si>
  <si>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</si>
  <si>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</si>
  <si>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</si>
  <si>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</si>
  <si>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</si>
  <si>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</si>
  <si>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</si>
  <si>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</si>
  <si>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</si>
  <si>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</si>
  <si>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</si>
  <si>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</si>
  <si>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</si>
  <si>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</si>
  <si>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</si>
  <si>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</si>
  <si>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</si>
  <si>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</si>
  <si>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</si>
  <si>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</si>
  <si>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</si>
  <si>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</si>
  <si>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</si>
  <si>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</si>
  <si>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</si>
  <si>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</si>
  <si>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</si>
  <si>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</si>
  <si>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</si>
  <si>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</si>
  <si>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</si>
  <si>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</si>
  <si>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</si>
  <si>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</si>
  <si>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</si>
  <si>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</si>
  <si>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</si>
  <si>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</si>
  <si>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</si>
  <si>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</si>
  <si>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</si>
  <si>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</si>
  <si>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</si>
  <si>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</si>
  <si>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</si>
  <si>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</si>
  <si>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</si>
  <si>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</si>
  <si>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</si>
  <si>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</si>
  <si>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</si>
  <si>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</si>
  <si>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</si>
  <si>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</si>
  <si>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</si>
  <si>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</si>
  <si>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</si>
  <si>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</si>
  <si>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</si>
  <si>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</si>
  <si>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</si>
  <si>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</si>
  <si>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</si>
  <si>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</si>
  <si>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</si>
  <si>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</si>
  <si>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</si>
  <si>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</si>
  <si>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</si>
  <si>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</si>
  <si>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</si>
  <si>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</si>
  <si>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</si>
  <si>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</si>
  <si>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</si>
  <si>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</si>
  <si>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</si>
  <si>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</si>
  <si>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</si>
  <si>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</si>
  <si>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</si>
  <si>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</si>
  <si>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</si>
  <si>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</si>
  <si>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</si>
  <si>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</si>
  <si>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</si>
  <si>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</si>
  <si>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</si>
  <si>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</si>
  <si>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</si>
  <si>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</si>
  <si>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</si>
  <si>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</si>
  <si>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</si>
  <si>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</si>
  <si>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</si>
  <si>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</si>
  <si>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</si>
  <si>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</si>
  <si>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</si>
  <si>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</si>
  <si>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</si>
  <si>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</si>
  <si>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</si>
  <si>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</si>
  <si>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</si>
  <si>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</si>
  <si>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</si>
  <si>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</si>
  <si>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</si>
  <si>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</si>
  <si>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</si>
  <si>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</si>
  <si>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</si>
  <si>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</si>
  <si>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</si>
  <si>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</si>
  <si>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</si>
  <si>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</si>
  <si>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</si>
  <si>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</si>
  <si>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</si>
  <si>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</si>
  <si>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</si>
  <si>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</si>
  <si>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</si>
  <si>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</si>
  <si>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</si>
  <si>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</si>
  <si>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</si>
  <si>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</si>
  <si>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</si>
  <si>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</si>
  <si>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</si>
  <si>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</si>
  <si>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</si>
  <si>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</si>
  <si>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</si>
  <si>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</si>
  <si>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</si>
  <si>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</si>
  <si>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</si>
  <si>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</si>
  <si>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</si>
  <si>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</si>
  <si>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</si>
  <si>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</si>
  <si>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</si>
  <si>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</si>
  <si>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</si>
  <si>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</si>
  <si>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</si>
  <si>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</si>
  <si>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</si>
  <si>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</si>
  <si>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</si>
  <si>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</si>
  <si>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</si>
  <si>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</si>
  <si>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</si>
  <si>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</si>
  <si>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</si>
  <si>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</si>
  <si>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</si>
  <si>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</si>
  <si>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</si>
  <si>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</si>
  <si>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</si>
  <si>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</si>
  <si>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</si>
  <si>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</si>
  <si>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</si>
  <si>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</si>
  <si>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</si>
  <si>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</si>
  <si>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</si>
  <si>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</si>
  <si>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</si>
  <si>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</si>
  <si>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</si>
  <si>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</si>
  <si>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</si>
  <si>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</si>
  <si>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</si>
  <si>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</si>
  <si>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</si>
  <si>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</si>
  <si>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</si>
  <si>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</si>
  <si>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</si>
  <si>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</si>
  <si>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</si>
  <si>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</si>
  <si>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</si>
  <si>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</si>
  <si>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</si>
  <si>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</si>
  <si>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</si>
  <si>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</si>
  <si>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</si>
  <si>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</si>
  <si>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</si>
  <si>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</si>
  <si>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</si>
  <si>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</si>
  <si>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</si>
  <si>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</si>
  <si>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</si>
  <si>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</si>
  <si>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</si>
  <si>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</si>
  <si>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</si>
  <si>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</si>
  <si>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</si>
  <si>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</si>
  <si>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</si>
  <si>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</si>
  <si>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</si>
  <si>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</si>
  <si>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</si>
  <si>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</si>
  <si>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</si>
  <si>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</si>
  <si>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</si>
  <si>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</si>
  <si>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</si>
  <si>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</si>
  <si>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</si>
  <si>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</si>
  <si>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</si>
  <si>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</si>
  <si>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</si>
  <si>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</si>
  <si>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</si>
  <si>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</si>
  <si>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</si>
  <si>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</si>
  <si>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</si>
  <si>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</si>
  <si>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</si>
  <si>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</si>
  <si>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</si>
  <si>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</si>
  <si>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</si>
  <si>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</si>
  <si>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</si>
  <si>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</si>
  <si>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</si>
  <si>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</si>
  <si>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</si>
  <si>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</si>
  <si>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</si>
  <si>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</si>
  <si>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</si>
  <si>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</si>
  <si>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</si>
  <si>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</si>
  <si>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</si>
  <si>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</si>
  <si>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</si>
  <si>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</si>
  <si>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</si>
  <si>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</si>
  <si>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</si>
  <si>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</si>
  <si>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</si>
  <si>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</si>
  <si>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</si>
  <si>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</si>
  <si>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</si>
  <si>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</si>
  <si>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</si>
  <si>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</si>
  <si>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</si>
  <si>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</si>
  <si>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</si>
  <si>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</si>
  <si>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</si>
  <si>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</si>
  <si>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</si>
  <si>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</si>
  <si>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</si>
  <si>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</si>
  <si>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</si>
  <si>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</si>
  <si>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</si>
  <si>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</si>
  <si>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</si>
  <si>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</si>
  <si>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</si>
  <si>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</si>
  <si>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</si>
  <si>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</si>
  <si>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</si>
  <si>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</si>
  <si>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</si>
  <si>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</si>
  <si>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</si>
  <si>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</si>
  <si>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</si>
  <si>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</si>
  <si>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</si>
  <si>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</si>
  <si>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</si>
  <si>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</si>
  <si>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</si>
  <si>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</si>
  <si>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</si>
  <si>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</si>
  <si>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</si>
  <si>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</si>
  <si>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</si>
  <si>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</si>
  <si>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</si>
  <si>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</si>
  <si>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</si>
  <si>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</si>
  <si>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</si>
  <si>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</si>
  <si>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</si>
  <si>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</si>
  <si>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</si>
  <si>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</si>
  <si>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</si>
  <si>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</si>
  <si>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</si>
  <si>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</si>
  <si>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</si>
  <si>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</si>
  <si>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</si>
  <si>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</si>
  <si>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</si>
  <si>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</si>
  <si>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</si>
  <si>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</si>
  <si>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</si>
  <si>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</si>
  <si>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</si>
  <si>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</si>
  <si>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</si>
  <si>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</si>
  <si>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</si>
  <si>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</si>
  <si>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</si>
  <si>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</si>
  <si>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</si>
  <si>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</si>
  <si>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</si>
  <si>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</si>
  <si>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</si>
  <si>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</si>
  <si>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</si>
  <si>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</si>
  <si>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</si>
  <si>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</si>
  <si>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</si>
  <si>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</si>
  <si>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</si>
  <si>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</si>
  <si>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</si>
  <si>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</si>
  <si>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</si>
  <si>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</si>
  <si>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</si>
  <si>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</si>
  <si>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</si>
  <si>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</si>
  <si>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</si>
  <si>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</si>
  <si>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</si>
  <si>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</si>
  <si>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</si>
  <si>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</si>
  <si>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</si>
  <si>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</si>
  <si>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</si>
  <si>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</si>
  <si>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</si>
  <si>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</si>
  <si>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</si>
  <si>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</si>
  <si>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</si>
  <si>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</si>
  <si>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</si>
  <si>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</si>
  <si>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</si>
  <si>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</si>
  <si>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</si>
  <si>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</si>
  <si>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</si>
  <si>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</si>
  <si>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</si>
  <si>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</si>
  <si>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</si>
  <si>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</si>
  <si>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</si>
  <si>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</si>
  <si>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</si>
  <si>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</si>
  <si>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</si>
  <si>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</si>
  <si>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</si>
  <si>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</si>
  <si>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</si>
  <si>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</si>
  <si>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</si>
  <si>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</si>
  <si>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</si>
  <si>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</si>
  <si>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</si>
  <si>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</si>
  <si>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</si>
  <si>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</si>
  <si>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</si>
  <si>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</si>
  <si>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</si>
  <si>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</si>
  <si>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</si>
  <si>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</si>
  <si>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</si>
  <si>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</si>
  <si>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</si>
  <si>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</si>
  <si>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</si>
  <si>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</si>
  <si>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</si>
  <si>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</si>
  <si>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</si>
  <si>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</si>
  <si>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</si>
  <si>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</si>
  <si>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</si>
  <si>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</si>
  <si>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</si>
  <si>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</si>
  <si>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</si>
  <si>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</si>
  <si>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</si>
  <si>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</si>
  <si>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</si>
  <si>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</si>
  <si>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</si>
  <si>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</si>
  <si>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</si>
  <si>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</si>
  <si>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</si>
  <si>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</si>
  <si>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</si>
  <si>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</si>
  <si>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</si>
  <si>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</si>
  <si>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</si>
  <si>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</si>
  <si>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</si>
  <si>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</si>
  <si>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</si>
  <si>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</si>
  <si>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</si>
  <si>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</si>
  <si>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</si>
  <si>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</si>
  <si>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</si>
  <si>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</si>
  <si>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</si>
  <si>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</si>
  <si>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</si>
  <si>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</si>
  <si>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</si>
  <si>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</si>
  <si>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</si>
  <si>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</si>
  <si>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</si>
  <si>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</si>
  <si>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</si>
  <si>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</si>
  <si>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</si>
  <si>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</si>
  <si>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</si>
  <si>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</si>
  <si>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</si>
  <si>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</si>
  <si>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</si>
  <si>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</si>
  <si>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</si>
  <si>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</si>
  <si>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</si>
  <si>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</si>
  <si>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</si>
  <si>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</si>
  <si>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</si>
  <si>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</si>
  <si>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</si>
  <si>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</si>
  <si>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</si>
  <si>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</si>
  <si>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</si>
  <si>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</si>
  <si>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</si>
  <si>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</si>
  <si>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</si>
  <si>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</si>
  <si>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</si>
  <si>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</si>
  <si>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</si>
  <si>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</si>
  <si>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</si>
  <si>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</si>
  <si>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</si>
  <si>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</si>
  <si>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</si>
  <si>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</si>
  <si>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</si>
  <si>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</si>
  <si>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</si>
  <si>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</si>
  <si>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</si>
  <si>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</si>
  <si>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</si>
  <si>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</si>
  <si>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</si>
  <si>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</si>
  <si>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</si>
  <si>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</si>
  <si>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</si>
  <si>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</si>
  <si>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</si>
  <si>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</si>
  <si>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</si>
  <si>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</si>
  <si>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</si>
  <si>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</si>
  <si>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</si>
  <si>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</si>
  <si>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</si>
  <si>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</si>
  <si>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</si>
  <si>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</si>
  <si>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</si>
  <si>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</si>
  <si>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</si>
  <si>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</si>
  <si>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</si>
  <si>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</si>
  <si>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</si>
  <si>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</si>
  <si>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</si>
  <si>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</si>
  <si>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</si>
  <si>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</si>
  <si>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</si>
  <si>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</si>
  <si>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</si>
  <si>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</si>
  <si>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</si>
  <si>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</si>
  <si>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</si>
  <si>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</si>
  <si>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</si>
  <si>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</si>
  <si>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</si>
  <si>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</si>
  <si>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</si>
  <si>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</si>
  <si>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</si>
  <si>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</si>
  <si>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</si>
  <si>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</si>
  <si>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</si>
  <si>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</si>
  <si>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</si>
  <si>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</si>
  <si>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</si>
  <si>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</si>
  <si>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</si>
  <si>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</si>
  <si>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</si>
  <si>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</si>
  <si>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</si>
  <si>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</si>
  <si>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</si>
  <si>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</si>
  <si>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</si>
  <si>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</si>
  <si>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</si>
  <si>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</si>
  <si>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</si>
  <si>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</si>
  <si>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</si>
  <si>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</si>
  <si>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</si>
  <si>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</si>
  <si>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</si>
  <si>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</si>
  <si>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</si>
  <si>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</si>
  <si>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</si>
  <si>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</si>
  <si>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</si>
  <si>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</si>
  <si>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</si>
  <si>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</si>
  <si>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</si>
  <si>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</si>
  <si>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</si>
  <si>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</si>
  <si>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</si>
  <si>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</si>
  <si>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</si>
  <si>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</si>
  <si>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</si>
  <si>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</si>
  <si>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</si>
  <si>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</si>
  <si>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</si>
  <si>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</si>
  <si>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</si>
  <si>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</si>
  <si>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</si>
  <si>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</si>
  <si>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</si>
  <si>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</si>
  <si>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</si>
  <si>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</si>
  <si>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</si>
  <si>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</si>
  <si>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</si>
  <si>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</si>
  <si>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</si>
  <si>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</si>
  <si>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</si>
  <si>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</si>
  <si>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</si>
  <si>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</si>
  <si>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</si>
  <si>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</si>
  <si>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</si>
  <si>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</si>
  <si>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</si>
  <si>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</si>
  <si>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</si>
  <si>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</si>
  <si>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</si>
  <si>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</si>
  <si>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</si>
  <si>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</si>
  <si>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</si>
  <si>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</si>
  <si>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</si>
  <si>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</si>
  <si>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</si>
  <si>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</si>
  <si>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</si>
  <si>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</si>
  <si>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</si>
  <si>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</si>
  <si>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</si>
  <si>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</si>
  <si>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</si>
  <si>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</si>
  <si>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</si>
  <si>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</si>
  <si>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</si>
  <si>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</si>
  <si>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</si>
  <si>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</si>
  <si>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</si>
  <si>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</si>
  <si>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</si>
  <si>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</si>
  <si>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</si>
  <si>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</si>
  <si>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</si>
  <si>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</si>
  <si>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</si>
  <si>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</si>
  <si>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</si>
  <si>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</si>
  <si>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</si>
  <si>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</si>
  <si>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</si>
  <si>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</si>
  <si>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</si>
  <si>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</si>
  <si>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</si>
  <si>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</si>
  <si>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</si>
  <si>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</si>
  <si>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</si>
  <si>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</si>
  <si>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</si>
  <si>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</si>
  <si>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</si>
  <si>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</si>
  <si>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</si>
  <si>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</si>
  <si>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</si>
  <si>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</si>
  <si>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</si>
  <si>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</si>
  <si>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</si>
  <si>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</si>
  <si>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</si>
  <si>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</si>
  <si>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</si>
  <si>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</si>
  <si>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</si>
  <si>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</si>
  <si>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</si>
  <si>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</si>
  <si>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</si>
  <si>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</si>
  <si>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</si>
  <si>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</si>
  <si>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</si>
  <si>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</si>
  <si>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</si>
  <si>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</si>
  <si>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</si>
  <si>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</si>
  <si>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</si>
  <si>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</si>
  <si>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</si>
  <si>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</si>
  <si>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</si>
  <si>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</si>
  <si>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</si>
  <si>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</si>
  <si>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</si>
  <si>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</si>
  <si>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</si>
  <si>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</si>
  <si>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</si>
  <si>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</si>
  <si>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</si>
  <si>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</si>
  <si>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</si>
  <si>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</si>
  <si>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</si>
  <si>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</si>
  <si>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</si>
  <si>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</si>
  <si>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</si>
  <si>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</si>
  <si>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</si>
  <si>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</si>
  <si>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</si>
  <si>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</si>
  <si>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</si>
  <si>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</si>
  <si>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</si>
  <si>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</si>
  <si>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</si>
  <si>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</si>
  <si>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</si>
  <si>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</si>
  <si>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</si>
  <si>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</si>
  <si>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</si>
  <si>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</si>
  <si>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</si>
  <si>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</si>
  <si>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</si>
  <si>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</si>
  <si>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</si>
  <si>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</si>
  <si>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</si>
  <si>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</si>
  <si>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</si>
  <si>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</si>
  <si>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</si>
  <si>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</si>
  <si>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</si>
  <si>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</si>
  <si>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</si>
  <si>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</si>
  <si>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</si>
  <si>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</si>
  <si>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</si>
  <si>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</si>
  <si>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</si>
  <si>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</si>
  <si>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</si>
  <si>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</si>
  <si>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</si>
  <si>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</si>
  <si>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</si>
  <si>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</si>
  <si>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</si>
  <si>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</si>
  <si>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</si>
  <si>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</si>
  <si>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</si>
  <si>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</si>
  <si>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</si>
  <si>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</si>
  <si>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</si>
  <si>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</si>
  <si>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</si>
  <si>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</si>
  <si>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</si>
  <si>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</si>
  <si>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</si>
  <si>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</si>
  <si>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</si>
  <si>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</si>
  <si>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</si>
  <si>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</si>
  <si>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</si>
  <si>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</si>
  <si>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</si>
  <si>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</si>
  <si>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</si>
  <si>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</si>
  <si>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</si>
  <si>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</si>
  <si>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</si>
  <si>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</si>
  <si>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</si>
  <si>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</si>
  <si>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</si>
  <si>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</si>
  <si>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</si>
  <si>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</si>
  <si>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</si>
  <si>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</si>
  <si>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</si>
  <si>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</si>
  <si>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</si>
  <si>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</si>
  <si>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</si>
  <si>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</si>
  <si>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</si>
  <si>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</si>
  <si>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</si>
  <si>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</si>
  <si>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</si>
  <si>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</si>
  <si>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</si>
  <si>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</si>
  <si>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</si>
  <si>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</si>
  <si>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</si>
  <si>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</si>
  <si>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</si>
  <si>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</si>
  <si>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</si>
  <si>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</si>
  <si>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</si>
  <si>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</si>
  <si>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</si>
  <si>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</si>
  <si>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</si>
  <si>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</si>
  <si>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</si>
  <si>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</si>
  <si>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</si>
  <si>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</si>
  <si>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</si>
  <si>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</si>
  <si>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</si>
  <si>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</si>
  <si>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</si>
  <si>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</si>
  <si>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</si>
  <si>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</si>
  <si>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</si>
  <si>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</si>
  <si>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</si>
  <si>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</si>
  <si>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</si>
  <si>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</si>
  <si>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</si>
  <si>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</si>
  <si>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</si>
  <si>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</si>
  <si>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</si>
  <si>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</si>
  <si>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</si>
  <si>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</si>
  <si>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</si>
  <si>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</si>
  <si>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</si>
  <si>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</si>
  <si>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</si>
  <si>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</si>
  <si>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</si>
  <si>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</si>
  <si>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</si>
  <si>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</si>
  <si>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</si>
  <si>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</si>
  <si>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</si>
  <si>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</si>
  <si>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</si>
  <si>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</si>
  <si>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</si>
  <si>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</si>
  <si>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</si>
  <si>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</si>
  <si>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</si>
  <si>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</si>
  <si>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</si>
  <si>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</si>
  <si>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</si>
  <si>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</si>
  <si>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</si>
  <si>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</si>
  <si>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</si>
  <si>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</si>
  <si>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</si>
  <si>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</si>
  <si>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</si>
  <si>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</si>
  <si>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</si>
  <si>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</si>
  <si>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</si>
  <si>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</si>
  <si>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</si>
  <si>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</si>
  <si>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</si>
  <si>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</si>
  <si>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</si>
  <si>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</si>
  <si>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</si>
  <si>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</si>
  <si>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</si>
  <si>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</si>
  <si>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</si>
  <si>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</si>
  <si>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</si>
  <si>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</si>
  <si>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</si>
  <si>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</si>
  <si>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</si>
  <si>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</si>
  <si>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</si>
  <si>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</si>
  <si>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</si>
  <si>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</si>
  <si>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</si>
  <si>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</si>
  <si>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</si>
  <si>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</si>
  <si>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</si>
  <si>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</si>
  <si>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</si>
  <si>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</si>
  <si>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</si>
  <si>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</si>
  <si>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</si>
  <si>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</si>
  <si>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</si>
  <si>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</si>
  <si>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</si>
  <si>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</si>
  <si>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</si>
  <si>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</si>
  <si>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</si>
  <si>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</si>
  <si>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</si>
  <si>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</si>
  <si>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</si>
  <si>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</si>
  <si>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</si>
  <si>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</si>
  <si>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</si>
  <si>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</si>
  <si>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</si>
  <si>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</si>
  <si>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</si>
  <si>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</si>
  <si>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</si>
  <si>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</si>
  <si>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</si>
  <si>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</si>
  <si>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</si>
  <si>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</si>
  <si>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</si>
  <si>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</si>
  <si>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</si>
  <si>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</si>
  <si>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</si>
  <si>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</si>
  <si>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</si>
  <si>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</si>
  <si>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</si>
  <si>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</si>
  <si>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</si>
  <si>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</si>
  <si>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</si>
  <si>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</si>
  <si>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</si>
  <si>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</si>
  <si>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</si>
  <si>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</si>
  <si>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</si>
  <si>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</si>
  <si>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</si>
  <si>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</si>
  <si>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</si>
  <si>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</si>
  <si>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</si>
  <si>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</si>
  <si>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</si>
  <si>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</si>
  <si>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</si>
  <si>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</si>
  <si>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</si>
  <si>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</si>
  <si>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</si>
  <si>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</si>
  <si>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</si>
  <si>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</si>
  <si>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</si>
  <si>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</si>
  <si>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</si>
  <si>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</si>
  <si>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</si>
  <si>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</si>
  <si>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</si>
  <si>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</si>
  <si>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</si>
  <si>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</si>
  <si>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</si>
  <si>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</si>
  <si>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</si>
  <si>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</si>
  <si>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</si>
  <si>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</si>
  <si>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</si>
  <si>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</si>
  <si>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</si>
  <si>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</si>
  <si>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</si>
  <si>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</si>
  <si>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</si>
  <si>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</si>
  <si>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</si>
  <si>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</si>
  <si>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</si>
  <si>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</si>
  <si>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</si>
  <si>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</si>
  <si>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</si>
  <si>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</si>
  <si>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</si>
  <si>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</si>
  <si>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</si>
  <si>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</si>
  <si>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</si>
  <si>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</si>
  <si>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</si>
  <si>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</si>
  <si>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</si>
  <si>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</si>
  <si>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</si>
  <si>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</si>
  <si>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</si>
  <si>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</si>
  <si>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</si>
  <si>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</si>
  <si>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</si>
  <si>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</si>
  <si>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</si>
  <si>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</si>
  <si>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</si>
  <si>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</si>
  <si>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</si>
  <si>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</si>
  <si>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</si>
  <si>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</si>
  <si>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</si>
  <si>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</si>
  <si>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</si>
  <si>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</si>
  <si>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</si>
  <si>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</si>
  <si>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</si>
  <si>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</si>
  <si>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</si>
  <si>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</si>
  <si>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</si>
  <si>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</si>
  <si>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</si>
  <si>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</si>
  <si>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</si>
  <si>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</si>
  <si>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</si>
  <si>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</si>
  <si>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</si>
  <si>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</si>
  <si>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</si>
  <si>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</si>
  <si>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</si>
  <si>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</si>
  <si>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</si>
  <si>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</si>
  <si>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</si>
  <si>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</si>
  <si>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</si>
  <si>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</si>
  <si>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</si>
  <si>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</si>
  <si>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</si>
  <si>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</si>
  <si>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</si>
  <si>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</si>
  <si>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</si>
  <si>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</si>
  <si>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</si>
  <si>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</si>
  <si>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</si>
  <si>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</si>
  <si>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</si>
  <si>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</si>
  <si>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</si>
  <si>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</si>
  <si>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</si>
  <si>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</si>
  <si>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</si>
  <si>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</si>
  <si>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</si>
  <si>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</si>
  <si>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</si>
  <si>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</si>
  <si>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</si>
  <si>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</si>
  <si>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</si>
  <si>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</si>
  <si>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</si>
  <si>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</si>
  <si>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</si>
  <si>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</si>
  <si>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</si>
  <si>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</si>
  <si>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</si>
  <si>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</si>
  <si>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</si>
  <si>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</si>
  <si>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</si>
  <si>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</si>
  <si>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</si>
  <si>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</si>
  <si>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</si>
  <si>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</si>
  <si>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</si>
  <si>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</si>
  <si>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</si>
  <si>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</si>
  <si>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</si>
  <si>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</si>
  <si>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</si>
  <si>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</si>
  <si>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</si>
  <si>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</si>
  <si>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</si>
  <si>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</si>
  <si>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</si>
  <si>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</si>
  <si>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</si>
  <si>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</si>
  <si>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</si>
  <si>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</si>
  <si>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</si>
  <si>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</si>
  <si>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</si>
  <si>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</si>
  <si>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</si>
  <si>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</si>
  <si>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</si>
  <si>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</si>
  <si>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</si>
  <si>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</si>
  <si>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</si>
  <si>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</si>
  <si>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</si>
  <si>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</si>
  <si>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</si>
  <si>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</si>
  <si>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</si>
  <si>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</si>
  <si>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</si>
  <si>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</si>
  <si>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</si>
  <si>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</si>
  <si>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</si>
  <si>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</si>
  <si>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</si>
  <si>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</si>
  <si>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</si>
  <si>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</si>
  <si>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</si>
  <si>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</si>
  <si>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</si>
  <si>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</si>
  <si>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</si>
  <si>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</si>
  <si>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</si>
  <si>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</si>
  <si>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</si>
  <si>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</si>
  <si>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</si>
  <si>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</si>
  <si>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</si>
  <si>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</si>
  <si>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</si>
  <si>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</si>
  <si>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</si>
  <si>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</si>
  <si>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</si>
  <si>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</si>
  <si>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</si>
  <si>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</si>
  <si>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</si>
  <si>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</si>
  <si>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</si>
  <si>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</si>
  <si>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</si>
  <si>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</si>
  <si>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</si>
  <si>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</si>
  <si>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</si>
  <si>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</si>
  <si>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</si>
  <si>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</si>
  <si>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</si>
  <si>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</si>
  <si>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</si>
  <si>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</si>
  <si>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</si>
  <si>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</si>
  <si>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</si>
  <si>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</si>
  <si>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</si>
  <si>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</si>
  <si>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</si>
  <si>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</si>
  <si>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</si>
  <si>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</si>
  <si>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</si>
  <si>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</si>
  <si>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</si>
  <si>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</si>
  <si>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</si>
  <si>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</si>
  <si>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</si>
  <si>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</si>
  <si>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</si>
  <si>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</si>
  <si>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</si>
  <si>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</si>
  <si>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</si>
  <si>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</si>
  <si>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</si>
  <si>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</si>
  <si>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</si>
  <si>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</si>
  <si>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</si>
  <si>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</si>
  <si>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</si>
  <si>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</si>
  <si>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</si>
  <si>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</si>
  <si>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</si>
  <si>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</si>
  <si>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</si>
  <si>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</si>
  <si>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</si>
  <si>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</si>
  <si>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</si>
  <si>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</si>
  <si>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</si>
  <si>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</si>
  <si>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</si>
  <si>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</si>
  <si>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</si>
  <si>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</si>
  <si>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</si>
  <si>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</si>
  <si>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</si>
  <si>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</si>
  <si>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</si>
  <si>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</si>
  <si>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</si>
  <si>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</si>
  <si>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</si>
  <si>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</si>
  <si>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</si>
  <si>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</si>
  <si>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</si>
  <si>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</si>
  <si>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</si>
  <si>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</si>
  <si>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</si>
  <si>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</si>
  <si>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</si>
  <si>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</si>
  <si>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</si>
  <si>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</si>
  <si>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</si>
  <si>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</si>
  <si>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</si>
  <si>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</si>
  <si>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</si>
  <si>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</si>
  <si>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</si>
  <si>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</si>
  <si>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</si>
  <si>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</si>
  <si>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</si>
  <si>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</si>
  <si>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</si>
  <si>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</si>
  <si>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</si>
  <si>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</si>
  <si>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</si>
  <si>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</si>
  <si>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</si>
  <si>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</si>
  <si>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</si>
  <si>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</si>
  <si>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</si>
  <si>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</si>
  <si>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</si>
  <si>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</si>
  <si>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</si>
  <si>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</si>
  <si>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</si>
  <si>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</si>
  <si>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</si>
  <si>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</si>
  <si>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</si>
  <si>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</si>
  <si>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</si>
  <si>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</si>
  <si>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</si>
  <si>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</si>
  <si>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</si>
  <si>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</si>
  <si>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</si>
  <si>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</si>
  <si>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</si>
  <si>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</si>
  <si>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</si>
  <si>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</si>
  <si>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</si>
  <si>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</si>
  <si>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</si>
  <si>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</si>
  <si>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</si>
  <si>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</si>
  <si>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</si>
  <si>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</si>
  <si>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</si>
  <si>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</si>
  <si>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</si>
  <si>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</si>
  <si>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</si>
  <si>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</si>
  <si>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</si>
  <si>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</si>
  <si>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</si>
  <si>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</si>
  <si>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</si>
  <si>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</si>
  <si>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</si>
  <si>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</si>
  <si>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</si>
  <si>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</si>
  <si>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</si>
  <si>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</si>
  <si>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</si>
  <si>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</si>
  <si>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</si>
  <si>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</si>
  <si>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</si>
  <si>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</si>
  <si>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</si>
  <si>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</si>
  <si>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</si>
  <si>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</si>
  <si>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</si>
  <si>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</si>
  <si>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</si>
  <si>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</si>
  <si>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</si>
  <si>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</si>
  <si>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</si>
  <si>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</si>
  <si>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</si>
  <si>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</si>
  <si>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</si>
  <si>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</si>
  <si>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</si>
  <si>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</si>
  <si>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</si>
  <si>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</si>
  <si>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</si>
  <si>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</si>
  <si>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</si>
  <si>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</si>
  <si>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</si>
  <si>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</si>
  <si>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</si>
  <si>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</si>
  <si>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</si>
  <si>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</si>
  <si>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</si>
  <si>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</si>
  <si>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</si>
  <si>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</si>
  <si>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</si>
  <si>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</si>
  <si>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</si>
  <si>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</si>
  <si>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</si>
  <si>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</si>
  <si>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</si>
  <si>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</si>
  <si>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</si>
  <si>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</si>
  <si>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</si>
  <si>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</si>
  <si>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</si>
  <si>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</si>
  <si>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</si>
  <si>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</si>
  <si>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</si>
  <si>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</si>
  <si>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</si>
  <si>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</si>
  <si>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</si>
  <si>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</si>
  <si>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</si>
  <si>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</si>
  <si>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</si>
  <si>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</si>
  <si>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</si>
  <si>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</si>
  <si>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</si>
  <si>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</si>
  <si>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</si>
  <si>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</si>
  <si>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</si>
  <si>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</si>
  <si>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</si>
  <si>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</si>
  <si>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</si>
  <si>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</si>
  <si>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</si>
  <si>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</si>
  <si>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</si>
  <si>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</si>
  <si>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</si>
  <si>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</si>
  <si>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</si>
  <si>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</si>
  <si>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</si>
  <si>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</si>
  <si>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</si>
  <si>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</si>
  <si>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</si>
  <si>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</si>
  <si>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</si>
  <si>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</si>
  <si>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</si>
  <si>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</si>
  <si>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</si>
  <si>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</si>
  <si>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</si>
  <si>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</si>
  <si>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</si>
  <si>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</si>
  <si>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</si>
  <si>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</si>
  <si>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</si>
  <si>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</si>
  <si>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</si>
  <si>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</si>
  <si>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</si>
  <si>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</si>
  <si>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</si>
  <si>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</si>
  <si>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</si>
  <si>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</si>
  <si>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</si>
  <si>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</si>
  <si>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</si>
  <si>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</si>
  <si>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</si>
  <si>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</si>
  <si>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</si>
  <si>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</si>
  <si>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</si>
  <si>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</si>
  <si>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</si>
  <si>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</si>
  <si>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</si>
  <si>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</si>
  <si>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</si>
  <si>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</si>
  <si>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</si>
  <si>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</si>
  <si>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</si>
  <si>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</si>
  <si>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</si>
  <si>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</si>
  <si>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</si>
  <si>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</si>
  <si>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</si>
  <si>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</si>
  <si>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</si>
  <si>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</si>
  <si>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</si>
  <si>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</si>
  <si>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</si>
  <si>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</si>
  <si>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</si>
  <si>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</si>
  <si>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</si>
  <si>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</si>
  <si>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</si>
  <si>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</si>
  <si>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</si>
  <si>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</si>
  <si>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</si>
  <si>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</si>
  <si>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</si>
  <si>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</si>
  <si>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</si>
  <si>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</si>
  <si>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</si>
  <si>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</si>
  <si>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</si>
  <si>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</si>
  <si>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</si>
  <si>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</si>
  <si>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</si>
  <si>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</si>
  <si>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</si>
  <si>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</si>
  <si>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</si>
  <si>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</si>
  <si>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</si>
  <si>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</si>
  <si>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</si>
  <si>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</si>
  <si>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</si>
  <si>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</si>
  <si>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</si>
  <si>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</si>
  <si>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</si>
  <si>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</si>
  <si>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</si>
  <si>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</si>
  <si>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</si>
  <si>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</si>
  <si>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</si>
  <si>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</si>
  <si>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</si>
  <si>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</si>
  <si>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</si>
  <si>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</si>
  <si>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</si>
  <si>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</si>
  <si>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</si>
  <si>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</si>
  <si>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</si>
  <si>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</si>
  <si>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</si>
  <si>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</si>
  <si>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</si>
  <si>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</si>
  <si>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</si>
  <si>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</si>
  <si>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</si>
  <si>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</si>
  <si>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</si>
  <si>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</si>
  <si>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</si>
  <si>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</si>
  <si>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</si>
  <si>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</si>
  <si>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</si>
  <si>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</si>
  <si>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</si>
  <si>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</si>
  <si>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</si>
  <si>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</si>
  <si>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</si>
  <si>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</si>
  <si>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</si>
  <si>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</si>
  <si>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</si>
  <si>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</si>
  <si>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</si>
  <si>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</si>
  <si>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</si>
  <si>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</si>
  <si>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</si>
  <si>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</si>
  <si>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</si>
  <si>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</si>
  <si>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</si>
  <si>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</si>
  <si>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</si>
  <si>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</si>
  <si>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</si>
  <si>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</si>
  <si>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</si>
  <si>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</si>
  <si>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</si>
  <si>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</si>
  <si>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</si>
  <si>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</si>
  <si>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</si>
  <si>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</si>
  <si>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</si>
  <si>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</si>
  <si>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</si>
  <si>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</si>
  <si>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</si>
  <si>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</si>
  <si>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</si>
  <si>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</si>
  <si>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</si>
  <si>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</si>
  <si>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</si>
  <si>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</si>
  <si>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</si>
  <si>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</si>
  <si>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</si>
  <si>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</si>
  <si>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</si>
  <si>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</si>
  <si>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</si>
  <si>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</si>
  <si>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</si>
  <si>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</si>
  <si>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</si>
  <si>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</si>
  <si>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</si>
  <si>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</si>
  <si>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</si>
  <si>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</si>
  <si>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</si>
  <si>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</si>
  <si>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</si>
  <si>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</si>
  <si>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</si>
  <si>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</si>
  <si>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</si>
  <si>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</si>
  <si>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</si>
  <si>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</si>
  <si>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</si>
  <si>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</si>
  <si>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</si>
  <si>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</si>
  <si>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</si>
  <si>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</si>
  <si>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</si>
  <si>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</si>
  <si>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</si>
  <si>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</si>
  <si>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</si>
  <si>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</si>
  <si>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</si>
  <si>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</si>
  <si>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</si>
  <si>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</si>
  <si>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</si>
  <si>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</si>
  <si>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</si>
  <si>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</si>
  <si>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</si>
  <si>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</si>
  <si>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</si>
  <si>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</si>
  <si>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</si>
  <si>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</si>
  <si>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</si>
  <si>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</si>
  <si>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</si>
  <si>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</si>
  <si>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</si>
  <si>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</si>
  <si>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</si>
  <si>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</si>
  <si>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</si>
  <si>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</si>
  <si>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</si>
  <si>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</si>
  <si>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</si>
  <si>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</si>
  <si>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</si>
  <si>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</si>
  <si>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</si>
  <si>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</si>
  <si>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</si>
  <si>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</si>
  <si>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</si>
  <si>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</si>
  <si>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</si>
  <si>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</si>
  <si>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</si>
  <si>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</si>
  <si>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</si>
  <si>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</si>
  <si>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</si>
  <si>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</si>
  <si>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</si>
  <si>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</si>
  <si>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</si>
  <si>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</si>
  <si>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</si>
  <si>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</si>
  <si>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</si>
  <si>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</si>
  <si>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</si>
  <si>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</si>
  <si>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</si>
  <si>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</si>
  <si>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</si>
  <si>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</si>
  <si>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</si>
  <si>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</si>
  <si>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</si>
  <si>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</si>
  <si>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</si>
  <si>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</si>
  <si>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</si>
  <si>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</si>
  <si>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</si>
  <si>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</si>
  <si>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</si>
  <si>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</si>
  <si>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</si>
  <si>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</si>
  <si>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</si>
  <si>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</si>
  <si>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</si>
  <si>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</si>
  <si>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</si>
  <si>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</si>
  <si>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</si>
  <si>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</si>
  <si>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</si>
  <si>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</si>
  <si>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</si>
  <si>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</si>
  <si>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</si>
  <si>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</si>
  <si>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</si>
  <si>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</si>
  <si>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</si>
  <si>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</si>
  <si>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</si>
  <si>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</si>
  <si>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</si>
  <si>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</si>
  <si>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</si>
  <si>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</si>
  <si>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</si>
  <si>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</si>
  <si>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</si>
  <si>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</si>
  <si>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</si>
  <si>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</si>
  <si>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</si>
  <si>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</si>
  <si>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</si>
  <si>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</si>
  <si>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</si>
  <si>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</si>
  <si>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</si>
  <si>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</si>
  <si>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</si>
  <si>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</si>
  <si>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</si>
  <si>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</si>
  <si>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</si>
  <si>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</si>
  <si>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</si>
  <si>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</si>
  <si>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</si>
  <si>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</si>
  <si>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</si>
  <si>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</si>
  <si>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</si>
  <si>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</si>
  <si>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</si>
  <si>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</si>
  <si>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</si>
  <si>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</si>
  <si>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</si>
  <si>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</si>
  <si>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</si>
  <si>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</si>
  <si>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</si>
  <si>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</si>
  <si>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</si>
  <si>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</si>
  <si>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</si>
  <si>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</si>
  <si>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</si>
  <si>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</si>
  <si>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</si>
  <si>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</si>
  <si>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</si>
  <si>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</si>
  <si>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</si>
  <si>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</si>
  <si>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</si>
  <si>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</si>
  <si>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</si>
  <si>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</si>
  <si>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</si>
  <si>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</si>
  <si>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</si>
  <si>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</si>
  <si>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</si>
  <si>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</si>
  <si>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</si>
  <si>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</si>
  <si>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</si>
  <si>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</si>
  <si>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</si>
  <si>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</si>
  <si>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</si>
  <si>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</si>
  <si>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</si>
  <si>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</si>
  <si>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</si>
  <si>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</si>
  <si>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</si>
  <si>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</si>
  <si>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</si>
  <si>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</si>
  <si>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</si>
  <si>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</si>
  <si>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</si>
  <si>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</si>
  <si>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</si>
  <si>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</si>
  <si>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</si>
  <si>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</si>
  <si>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</si>
  <si>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</si>
  <si>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</si>
  <si>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</si>
  <si>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</si>
  <si>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</si>
  <si>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</si>
  <si>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</si>
  <si>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</si>
  <si>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</si>
  <si>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</si>
  <si>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</si>
  <si>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</si>
  <si>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</si>
  <si>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</si>
  <si>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</si>
  <si>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</si>
  <si>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</si>
  <si>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</si>
  <si>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</si>
  <si>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</si>
  <si>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</si>
  <si>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</si>
  <si>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</si>
  <si>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</si>
  <si>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</si>
  <si>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</si>
  <si>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</si>
  <si>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</si>
  <si>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</si>
  <si>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</si>
  <si>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</si>
  <si>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</si>
  <si>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</si>
  <si>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</si>
  <si>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</si>
  <si>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</si>
  <si>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</si>
  <si>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</si>
  <si>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</si>
  <si>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</si>
  <si>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</si>
  <si>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</si>
  <si>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</si>
  <si>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</si>
  <si>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</si>
  <si>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</si>
  <si>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</si>
  <si>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</si>
  <si>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</si>
  <si>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</si>
  <si>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</si>
  <si>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</si>
  <si>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</si>
  <si>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</si>
  <si>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</si>
  <si>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</si>
  <si>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</si>
  <si>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</si>
  <si>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</si>
  <si>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</si>
  <si>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</si>
  <si>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</si>
  <si>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</si>
  <si>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</si>
  <si>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</si>
  <si>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</si>
  <si>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</si>
  <si>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</si>
  <si>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</si>
  <si>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</si>
  <si>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</si>
  <si>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</si>
  <si>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</si>
  <si>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</si>
  <si>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</si>
  <si>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</si>
  <si>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</si>
  <si>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</si>
  <si>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</si>
  <si>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</si>
  <si>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</si>
  <si>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</si>
  <si>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</si>
  <si>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</si>
  <si>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</si>
  <si>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</si>
  <si>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</si>
  <si>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</si>
  <si>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</si>
  <si>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</si>
  <si>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</si>
  <si>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</si>
  <si>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</si>
  <si>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</si>
  <si>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</si>
  <si>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</si>
  <si>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</si>
  <si>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</si>
  <si>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</si>
  <si>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</si>
  <si>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</si>
  <si>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</si>
  <si>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</si>
  <si>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</si>
  <si>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</si>
  <si>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</si>
  <si>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</si>
  <si>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</si>
  <si>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</si>
  <si>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</si>
  <si>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</si>
  <si>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</si>
  <si>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</si>
  <si>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</si>
  <si>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</si>
  <si>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</si>
  <si>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</si>
  <si>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</si>
  <si>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</si>
  <si>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</si>
  <si>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</si>
  <si>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</si>
  <si>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</si>
  <si>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</si>
  <si>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</si>
  <si>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</si>
  <si>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</si>
  <si>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</si>
  <si>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</si>
  <si>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</si>
  <si>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</si>
  <si>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</si>
  <si>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</si>
  <si>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</si>
  <si>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</si>
  <si>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</si>
  <si>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</si>
  <si>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</si>
  <si>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</si>
  <si>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</si>
  <si>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</si>
  <si>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</si>
  <si>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</si>
  <si>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</si>
  <si>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</si>
  <si>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</si>
  <si>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</si>
  <si>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</si>
  <si>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</si>
  <si>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</si>
  <si>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</si>
  <si>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</si>
  <si>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</si>
  <si>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</si>
  <si>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</si>
  <si>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</si>
  <si>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</si>
  <si>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</si>
  <si>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</si>
  <si>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</si>
  <si>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</si>
  <si>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</si>
  <si>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</si>
  <si>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</si>
  <si>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</si>
  <si>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</si>
  <si>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</si>
  <si>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</si>
  <si>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</si>
  <si>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</si>
  <si>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</si>
  <si>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</si>
  <si>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</si>
  <si>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</si>
  <si>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</si>
  <si>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</si>
  <si>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</si>
  <si>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</si>
  <si>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</si>
  <si>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</si>
  <si>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</si>
  <si>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</si>
  <si>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</si>
  <si>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</si>
  <si>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</si>
  <si>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</si>
  <si>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</si>
  <si>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</si>
  <si>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</si>
  <si>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</si>
  <si>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</si>
  <si>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</si>
  <si>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</si>
  <si>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</si>
  <si>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</si>
  <si>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</si>
  <si>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</si>
  <si>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</si>
  <si>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</si>
  <si>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</si>
  <si>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</si>
  <si>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</si>
  <si>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</si>
  <si>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</si>
  <si>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</si>
  <si>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</si>
  <si>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</si>
  <si>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</si>
  <si>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</si>
  <si>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</si>
  <si>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</si>
  <si>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</si>
  <si>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</si>
  <si>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</si>
  <si>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</si>
  <si>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</si>
  <si>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</si>
  <si>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</si>
  <si>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</si>
  <si>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</si>
  <si>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</si>
  <si>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</si>
  <si>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</si>
  <si>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</si>
  <si>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</si>
  <si>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</si>
  <si>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</si>
  <si>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</si>
  <si>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</si>
  <si>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</si>
  <si>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</si>
  <si>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</si>
  <si>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</si>
  <si>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</si>
  <si>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</si>
  <si>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</si>
  <si>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</si>
  <si>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</si>
  <si>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</si>
  <si>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</si>
  <si>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</si>
  <si>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</si>
  <si>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</si>
  <si>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</si>
  <si>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</si>
  <si>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</si>
  <si>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</si>
  <si>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</si>
  <si>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</si>
  <si>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</si>
  <si>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</si>
  <si>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</si>
  <si>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</si>
  <si>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</si>
  <si>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</si>
  <si>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</si>
  <si>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</si>
  <si>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</si>
  <si>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</si>
  <si>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</si>
  <si>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</si>
  <si>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</si>
  <si>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</si>
  <si>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</si>
  <si>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</si>
  <si>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</si>
  <si>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</si>
  <si>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</si>
  <si>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</si>
  <si>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</si>
  <si>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</si>
  <si>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</si>
  <si>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</si>
  <si>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</si>
  <si>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</si>
  <si>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</si>
  <si>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</si>
  <si>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</si>
  <si>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</si>
  <si>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</si>
  <si>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</si>
  <si>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</si>
  <si>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</si>
  <si>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</si>
  <si>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</si>
  <si>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</si>
  <si>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</si>
  <si>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</si>
  <si>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</si>
  <si>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</si>
  <si>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</si>
  <si>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</si>
  <si>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</si>
  <si>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</si>
  <si>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</si>
  <si>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</si>
  <si>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</si>
  <si>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</si>
  <si>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</si>
  <si>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</si>
  <si>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</si>
  <si>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</si>
  <si>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</si>
  <si>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</si>
  <si>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</si>
  <si>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</si>
  <si>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</si>
  <si>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</si>
  <si>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</si>
  <si>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</si>
  <si>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</si>
  <si>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</si>
  <si>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</si>
  <si>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</si>
  <si>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</si>
  <si>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</si>
  <si>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</si>
  <si>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</si>
  <si>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</si>
  <si>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</si>
  <si>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</si>
  <si>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</si>
  <si>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</si>
  <si>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</si>
  <si>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</si>
  <si>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</si>
  <si>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</si>
  <si>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</si>
  <si>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</si>
  <si>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</si>
  <si>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</si>
  <si>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</si>
  <si>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</si>
  <si>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</si>
  <si>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</si>
  <si>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</si>
  <si>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</si>
  <si>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</si>
  <si>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</si>
  <si>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</si>
  <si>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</si>
  <si>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</si>
  <si>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</si>
  <si>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</si>
  <si>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</si>
  <si>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</si>
  <si>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</si>
  <si>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</si>
  <si>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</si>
  <si>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</si>
  <si>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</si>
  <si>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</si>
  <si>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</si>
  <si>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</si>
  <si>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</si>
  <si>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</si>
  <si>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</si>
  <si>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</si>
  <si>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</si>
  <si>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</si>
  <si>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</si>
  <si>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</si>
  <si>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</si>
  <si>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</si>
  <si>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</si>
  <si>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</si>
  <si>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</si>
  <si>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</si>
  <si>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</si>
  <si>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</si>
  <si>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</si>
  <si>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</si>
  <si>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</si>
  <si>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</si>
  <si>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</si>
  <si>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</si>
  <si>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</si>
  <si>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</si>
  <si>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</si>
  <si>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</si>
  <si>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</si>
  <si>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</si>
  <si>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</si>
  <si>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</si>
  <si>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</si>
  <si>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</si>
  <si>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</si>
  <si>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</si>
  <si>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</si>
  <si>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</si>
  <si>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</si>
  <si>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</si>
  <si>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</si>
  <si>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</si>
  <si>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</si>
  <si>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</si>
  <si>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</si>
  <si>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</si>
  <si>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</si>
  <si>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</si>
  <si>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</si>
  <si>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</si>
  <si>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</si>
  <si>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</si>
  <si>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</si>
  <si>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</si>
  <si>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</si>
  <si>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</si>
  <si>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</si>
  <si>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</si>
  <si>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</si>
  <si>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</si>
  <si>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</si>
  <si>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</si>
  <si>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</si>
  <si>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</si>
  <si>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</si>
  <si>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</si>
  <si>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</si>
  <si>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</si>
  <si>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</si>
  <si>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</si>
  <si>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</si>
  <si>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</si>
  <si>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</si>
  <si>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</si>
  <si>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</si>
  <si>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</si>
  <si>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</si>
  <si>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</si>
  <si>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</si>
  <si>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</si>
  <si>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</si>
  <si>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</si>
  <si>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</si>
  <si>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</si>
  <si>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</si>
  <si>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</si>
  <si>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</si>
  <si>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</si>
  <si>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</si>
  <si>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</si>
  <si>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</si>
  <si>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</si>
  <si>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</si>
  <si>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</si>
  <si>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</si>
  <si>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</si>
  <si>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</si>
  <si>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</si>
  <si>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</si>
  <si>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</si>
  <si>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</si>
  <si>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</si>
  <si>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</si>
  <si>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</si>
  <si>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</si>
  <si>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</si>
  <si>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</si>
  <si>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</si>
  <si>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</si>
  <si>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</si>
  <si>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</si>
  <si>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</si>
  <si>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</si>
  <si>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</si>
  <si>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</si>
  <si>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</si>
  <si>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</si>
  <si>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</si>
  <si>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</si>
  <si>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</si>
  <si>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</si>
  <si>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</si>
  <si>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</si>
  <si>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</si>
  <si>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</si>
  <si>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</si>
  <si>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</si>
  <si>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</si>
  <si>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</si>
  <si>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</si>
  <si>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</si>
  <si>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</si>
  <si>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</si>
  <si>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</si>
  <si>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</si>
  <si>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</si>
  <si>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</si>
  <si>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</si>
  <si>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</si>
  <si>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</si>
  <si>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</si>
  <si>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</si>
  <si>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</si>
  <si>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</si>
  <si>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</si>
  <si>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</si>
  <si>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</si>
  <si>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</si>
  <si>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</si>
  <si>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</si>
  <si>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</si>
  <si>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</si>
  <si>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</si>
  <si>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</si>
  <si>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</si>
  <si>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</si>
  <si>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</si>
  <si>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</si>
  <si>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</si>
  <si>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</si>
  <si>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</si>
  <si>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</si>
  <si>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</si>
  <si>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</si>
  <si>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</si>
  <si>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</si>
  <si>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</si>
  <si>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</si>
  <si>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</si>
  <si>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</si>
  <si>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</si>
  <si>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</si>
  <si>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</si>
  <si>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</si>
  <si>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</si>
  <si>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</si>
  <si>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</si>
  <si>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</si>
  <si>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</si>
  <si>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</si>
  <si>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</si>
  <si>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</si>
  <si>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</si>
  <si>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</si>
  <si>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</si>
  <si>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</si>
  <si>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</si>
  <si>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</si>
  <si>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</si>
  <si>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</si>
  <si>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</si>
  <si>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</si>
  <si>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</si>
  <si>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</si>
  <si>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</si>
  <si>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</si>
  <si>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</si>
  <si>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</si>
  <si>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</si>
  <si>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</si>
  <si>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</si>
  <si>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</si>
  <si>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</si>
  <si>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</si>
  <si>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</si>
  <si>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</si>
  <si>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</si>
  <si>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</si>
  <si>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</si>
  <si>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</si>
  <si>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</si>
  <si>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</si>
  <si>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</si>
  <si>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</si>
  <si>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</si>
  <si>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</si>
  <si>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</si>
  <si>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</si>
  <si>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</si>
  <si>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</si>
  <si>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</si>
  <si>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</si>
  <si>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</si>
  <si>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</si>
  <si>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</si>
  <si>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</si>
  <si>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</si>
  <si>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</si>
  <si>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</si>
  <si>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</si>
  <si>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</si>
  <si>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</si>
  <si>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</si>
  <si>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</si>
  <si>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</si>
  <si>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</si>
  <si>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</si>
  <si>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</si>
  <si>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</si>
  <si>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</si>
  <si>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</si>
  <si>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</si>
  <si>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</si>
  <si>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</si>
  <si>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</si>
  <si>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</si>
  <si>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</si>
  <si>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</si>
  <si>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</si>
  <si>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</si>
  <si>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</si>
  <si>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</si>
  <si>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</si>
  <si>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</si>
  <si>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</si>
  <si>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</si>
  <si>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</si>
  <si>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</si>
  <si>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</si>
  <si>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</si>
  <si>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</si>
  <si>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</si>
  <si>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</si>
  <si>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</si>
  <si>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</si>
  <si>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</si>
  <si>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</si>
  <si>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</si>
  <si>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</si>
  <si>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</si>
  <si>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</si>
  <si>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</si>
  <si>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</si>
  <si>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</si>
  <si>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</si>
  <si>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</si>
  <si>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</si>
  <si>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</si>
  <si>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</si>
  <si>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</si>
  <si>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</si>
  <si>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</si>
  <si>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</si>
  <si>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</si>
  <si>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</si>
  <si>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</si>
  <si>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</si>
  <si>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</si>
  <si>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</si>
  <si>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</si>
  <si>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</si>
  <si>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</si>
  <si>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</si>
  <si>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</si>
  <si>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</si>
  <si>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</si>
  <si>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</si>
  <si>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</si>
  <si>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</si>
  <si>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</si>
  <si>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</si>
  <si>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</si>
  <si>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</si>
  <si>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</si>
  <si>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</si>
  <si>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</si>
  <si>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</si>
  <si>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</si>
  <si>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</si>
  <si>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</si>
  <si>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</si>
  <si>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</si>
  <si>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</si>
  <si>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</si>
  <si>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</si>
  <si>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</si>
  <si>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</si>
  <si>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</si>
  <si>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</si>
  <si>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</si>
  <si>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</si>
  <si>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</si>
  <si>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</si>
  <si>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</si>
  <si>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</si>
  <si>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</si>
  <si>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</si>
  <si>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</si>
  <si>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</si>
  <si>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</si>
  <si>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</si>
  <si>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</si>
  <si>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</si>
  <si>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</si>
  <si>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</si>
  <si>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</si>
  <si>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</si>
  <si>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</si>
  <si>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</si>
  <si>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</si>
  <si>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</si>
  <si>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</si>
  <si>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</si>
  <si>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</si>
  <si>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</si>
  <si>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</si>
  <si>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</si>
  <si>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</si>
  <si>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</si>
  <si>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</si>
  <si>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</si>
  <si>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</si>
  <si>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</si>
  <si>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</si>
  <si>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</si>
  <si>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</si>
  <si>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</si>
  <si>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</si>
  <si>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</si>
  <si>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</si>
  <si>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</si>
  <si>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</si>
  <si>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</si>
  <si>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</si>
  <si>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</si>
  <si>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</si>
  <si>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</si>
  <si>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</si>
  <si>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</si>
  <si>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</si>
  <si>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</si>
  <si>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</si>
  <si>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</si>
  <si>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</si>
  <si>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</si>
  <si>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</si>
  <si>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</si>
  <si>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</si>
  <si>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</si>
  <si>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</si>
  <si>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</si>
  <si>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</si>
  <si>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</si>
  <si>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</si>
  <si>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</si>
  <si>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</si>
  <si>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</si>
  <si>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</si>
  <si>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</si>
  <si>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</si>
  <si>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</si>
  <si>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</si>
  <si>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</si>
  <si>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</si>
  <si>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</si>
  <si>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</si>
  <si>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</si>
  <si>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</si>
  <si>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</si>
  <si>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</si>
  <si>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</si>
  <si>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</si>
  <si>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</si>
  <si>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</si>
  <si>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</si>
  <si>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</si>
  <si>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</si>
  <si>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</si>
  <si>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</si>
  <si>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</si>
  <si>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</si>
  <si>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</si>
  <si>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</si>
  <si>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</si>
  <si>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</si>
  <si>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</si>
  <si>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</si>
  <si>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</si>
  <si>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</si>
  <si>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</si>
  <si>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</si>
  <si>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</si>
  <si>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</si>
  <si>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</si>
  <si>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</si>
  <si>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</si>
  <si>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</si>
  <si>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</si>
  <si>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</si>
  <si>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</si>
  <si>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</si>
  <si>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</si>
  <si>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</si>
  <si>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</si>
  <si>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</si>
  <si>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</si>
  <si>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</si>
  <si>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</si>
  <si>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</si>
  <si>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</si>
  <si>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</si>
  <si>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</si>
  <si>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</si>
  <si>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</si>
  <si>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</si>
  <si>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</si>
  <si>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</si>
  <si>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</si>
  <si>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</si>
  <si>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</si>
  <si>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</si>
  <si>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</si>
  <si>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</si>
  <si>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</si>
  <si>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</si>
  <si>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</si>
  <si>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</si>
  <si>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</si>
  <si>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</si>
  <si>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</si>
  <si>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</si>
  <si>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</si>
  <si>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</si>
  <si>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</si>
  <si>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</si>
  <si>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</si>
  <si>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</si>
  <si>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</si>
  <si>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</si>
  <si>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</si>
  <si>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</si>
  <si>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</si>
  <si>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</si>
  <si>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</si>
  <si>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</si>
  <si>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</si>
  <si>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</si>
  <si>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</si>
  <si>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</si>
  <si>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</si>
  <si>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</si>
  <si>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</si>
  <si>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</si>
  <si>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</si>
  <si>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</si>
  <si>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</si>
  <si>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</si>
  <si>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</si>
  <si>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</si>
  <si>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</si>
  <si>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</si>
  <si>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</si>
  <si>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</si>
  <si>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</si>
  <si>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</si>
  <si>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</si>
  <si>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</si>
  <si>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</si>
  <si>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</si>
  <si>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</si>
  <si>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</si>
  <si>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</si>
  <si>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</si>
  <si>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</si>
  <si>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</si>
  <si>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</si>
  <si>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</si>
  <si>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</si>
  <si>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</si>
  <si>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</si>
  <si>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</si>
  <si>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</si>
  <si>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</si>
  <si>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</si>
  <si>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</si>
  <si>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</si>
  <si>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</si>
  <si>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</si>
  <si>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</si>
  <si>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</si>
  <si>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</si>
  <si>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</si>
  <si>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</si>
  <si>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</si>
  <si>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</si>
  <si>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</si>
  <si>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</si>
  <si>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</si>
  <si>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</si>
  <si>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</si>
  <si>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</si>
  <si>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</si>
  <si>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</si>
  <si>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</si>
  <si>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</si>
  <si>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</si>
  <si>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</si>
  <si>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</si>
  <si>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</si>
  <si>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</si>
  <si>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</si>
  <si>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</si>
  <si>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</si>
  <si>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</si>
  <si>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</si>
  <si>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</si>
  <si>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</si>
  <si>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</si>
  <si>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</si>
  <si>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</si>
  <si>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</si>
  <si>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</si>
  <si>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</si>
  <si>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</si>
  <si>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</si>
  <si>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</si>
  <si>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</si>
  <si>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</si>
  <si>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</si>
  <si>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</si>
  <si>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</si>
  <si>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</si>
  <si>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</si>
  <si>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</si>
  <si>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</si>
  <si>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</si>
  <si>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</si>
  <si>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</si>
  <si>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</si>
  <si>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</si>
  <si>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</si>
  <si>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</si>
  <si>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</si>
  <si>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</si>
  <si>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</si>
  <si>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</si>
  <si>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</si>
  <si>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</si>
  <si>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</si>
  <si>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</si>
  <si>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</si>
  <si>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</si>
  <si>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</si>
  <si>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</si>
  <si>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</si>
  <si>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</si>
  <si>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</si>
  <si>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</si>
  <si>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</si>
  <si>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</si>
  <si>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</si>
  <si>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</si>
  <si>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</si>
  <si>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</si>
  <si>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</si>
  <si>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</si>
  <si>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</si>
  <si>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</si>
  <si>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</si>
  <si>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</si>
  <si>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</si>
  <si>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</si>
  <si>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</si>
  <si>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</si>
  <si>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</si>
  <si>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</si>
  <si>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</si>
  <si>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</si>
  <si>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</si>
  <si>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</si>
  <si>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</si>
  <si>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</si>
  <si>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</si>
  <si>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</si>
  <si>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</si>
  <si>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</si>
  <si>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</si>
  <si>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</si>
  <si>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</si>
  <si>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</si>
  <si>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</si>
  <si>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</si>
  <si>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</si>
  <si>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</si>
  <si>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</si>
  <si>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</si>
  <si>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</si>
  <si>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</si>
  <si>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</si>
  <si>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</si>
  <si>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</si>
  <si>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</si>
  <si>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</si>
  <si>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</si>
  <si>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</si>
  <si>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</si>
  <si>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</si>
  <si>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</si>
  <si>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</si>
  <si>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</si>
  <si>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</si>
  <si>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</si>
  <si>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</si>
  <si>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</si>
  <si>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</si>
  <si>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</si>
  <si>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</si>
  <si>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</si>
  <si>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</si>
  <si>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</si>
  <si>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</si>
  <si>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</si>
  <si>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</si>
  <si>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</si>
  <si>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</si>
  <si>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</si>
  <si>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</si>
  <si>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</si>
  <si>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</si>
  <si>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</si>
  <si>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</si>
  <si>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</si>
  <si>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</si>
  <si>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</si>
  <si>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</si>
  <si>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</si>
  <si>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</si>
  <si>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</si>
  <si>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</si>
  <si>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</si>
  <si>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</si>
  <si>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</si>
  <si>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</si>
  <si>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</si>
  <si>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</si>
  <si>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</si>
  <si>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</si>
  <si>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</si>
  <si>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</si>
  <si>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</si>
  <si>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</si>
  <si>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</si>
  <si>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</si>
  <si>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</si>
  <si>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</si>
  <si>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</si>
  <si>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</si>
  <si>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</si>
  <si>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</si>
  <si>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</si>
  <si>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</si>
  <si>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</si>
  <si>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</si>
  <si>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</si>
  <si>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</si>
  <si>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</si>
  <si>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</si>
  <si>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</si>
  <si>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</si>
  <si>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</si>
  <si>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</si>
  <si>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</si>
  <si>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</si>
  <si>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</si>
  <si>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</si>
  <si>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</si>
  <si>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</si>
  <si>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</si>
  <si>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</si>
  <si>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</si>
  <si>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</si>
  <si>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</si>
  <si>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</si>
  <si>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</si>
  <si>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</si>
  <si>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</si>
  <si>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</si>
  <si>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</si>
  <si>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</si>
  <si>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</si>
  <si>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</si>
  <si>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</si>
  <si>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</si>
  <si>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</si>
  <si>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</si>
  <si>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</si>
  <si>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</si>
  <si>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</si>
  <si>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</si>
  <si>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</si>
  <si>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</si>
  <si>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</si>
  <si>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</si>
  <si>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</si>
  <si>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</si>
  <si>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</si>
  <si>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</si>
  <si>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</si>
  <si>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</si>
  <si>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</si>
  <si>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</si>
  <si>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</si>
  <si>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</si>
  <si>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</si>
  <si>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</si>
  <si>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</si>
  <si>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</si>
  <si>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</si>
  <si>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</si>
  <si>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</si>
  <si>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</si>
  <si>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</si>
  <si>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</si>
  <si>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</si>
  <si>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</si>
  <si>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</si>
  <si>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</si>
  <si>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</si>
  <si>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</si>
  <si>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</si>
  <si>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</si>
  <si>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</si>
  <si>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</si>
  <si>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</si>
  <si>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</si>
  <si>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</si>
  <si>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</si>
  <si>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</si>
  <si>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</si>
  <si>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</si>
  <si>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</si>
  <si>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</si>
  <si>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</si>
  <si>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</si>
  <si>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</si>
  <si>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</si>
  <si>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</si>
  <si>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</si>
  <si>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</si>
  <si>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</si>
  <si>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</si>
  <si>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</si>
  <si>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</si>
  <si>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</si>
  <si>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</si>
  <si>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</si>
  <si>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</si>
  <si>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</si>
  <si>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</si>
  <si>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</si>
  <si>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</si>
  <si>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</si>
  <si>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</si>
  <si>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</si>
  <si>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</si>
  <si>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</si>
  <si>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</si>
  <si>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</si>
  <si>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</si>
  <si>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</si>
  <si>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</si>
  <si>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</si>
  <si>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</si>
  <si>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</si>
  <si>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</si>
  <si>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</si>
  <si>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</si>
  <si>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</si>
  <si>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</si>
  <si>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</si>
  <si>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</si>
  <si>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</si>
  <si>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</si>
  <si>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</si>
  <si>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</si>
  <si>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</si>
  <si>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</si>
  <si>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</si>
  <si>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</si>
  <si>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</si>
  <si>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</si>
  <si>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</si>
  <si>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</si>
  <si>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</si>
  <si>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</si>
  <si>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</si>
  <si>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</si>
  <si>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</si>
  <si>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</si>
  <si>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</si>
  <si>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</si>
  <si>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</si>
  <si>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</si>
  <si>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</si>
  <si>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</si>
  <si>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</si>
  <si>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</si>
  <si>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</si>
  <si>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</si>
  <si>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</si>
  <si>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</si>
  <si>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</si>
  <si>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</si>
  <si>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</si>
  <si>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</si>
  <si>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</si>
  <si>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</si>
  <si>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</si>
  <si>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</si>
  <si>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</si>
  <si>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</si>
  <si>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</si>
  <si>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</si>
  <si>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</si>
  <si>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</si>
  <si>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</si>
  <si>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</si>
  <si>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</si>
  <si>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</si>
  <si>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</si>
  <si>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</si>
  <si>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</si>
  <si>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</si>
  <si>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</si>
  <si>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</si>
  <si>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</si>
  <si>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</si>
  <si>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</si>
  <si>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</si>
  <si>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</si>
  <si>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</si>
  <si>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</si>
  <si>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</si>
  <si>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</si>
  <si>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</si>
  <si>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</si>
  <si>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</si>
  <si>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</si>
  <si>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</si>
  <si>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</si>
  <si>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</si>
  <si>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</si>
  <si>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</si>
  <si>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</si>
  <si>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</si>
  <si>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</si>
  <si>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</si>
  <si>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</si>
  <si>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</si>
  <si>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</si>
  <si>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</si>
  <si>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</si>
  <si>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</si>
  <si>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</si>
  <si>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</si>
  <si>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</si>
  <si>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</si>
  <si>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</si>
  <si>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</si>
  <si>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</si>
  <si>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</si>
  <si>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</si>
  <si>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</si>
  <si>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</si>
  <si>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</si>
  <si>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</si>
  <si>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</si>
  <si>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</si>
  <si>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</si>
  <si>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</si>
  <si>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</si>
  <si>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</si>
  <si>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</si>
  <si>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</si>
  <si>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</si>
  <si>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</si>
  <si>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</si>
  <si>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</si>
  <si>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</si>
  <si>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</si>
  <si>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</si>
  <si>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</si>
  <si>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</si>
  <si>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</si>
  <si>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</si>
  <si>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</si>
  <si>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</si>
  <si>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</si>
  <si>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</si>
  <si>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</si>
  <si>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</si>
  <si>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</si>
  <si>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</si>
  <si>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</si>
  <si>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</si>
  <si>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</si>
  <si>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</si>
  <si>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</si>
  <si>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</si>
  <si>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</si>
  <si>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</si>
  <si>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</si>
  <si>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</si>
  <si>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</si>
  <si>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</si>
  <si>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</si>
  <si>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</si>
  <si>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</si>
  <si>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</si>
  <si>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</si>
  <si>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</si>
  <si>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</si>
  <si>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</si>
  <si>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</si>
  <si>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</si>
  <si>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</si>
  <si>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</si>
  <si>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</si>
  <si>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</si>
  <si>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</si>
  <si>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</si>
  <si>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</si>
  <si>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</si>
  <si>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</si>
  <si>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</si>
  <si>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</si>
  <si>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</si>
  <si>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</si>
  <si>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</si>
  <si>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</si>
  <si>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</si>
  <si>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</si>
  <si>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</si>
  <si>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</si>
  <si>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</si>
  <si>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</si>
  <si>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</si>
  <si>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</si>
  <si>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</si>
  <si>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</si>
  <si>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</si>
  <si>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</si>
  <si>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</si>
  <si>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</si>
  <si>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</si>
  <si>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</si>
  <si>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</si>
  <si>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</si>
  <si>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</si>
  <si>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</si>
  <si>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</si>
  <si>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</si>
  <si>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</si>
  <si>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</si>
  <si>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</si>
  <si>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</si>
  <si>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</si>
  <si>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</si>
  <si>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</si>
  <si>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</si>
  <si>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</si>
  <si>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</si>
  <si>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</si>
  <si>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</si>
  <si>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</si>
  <si>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</si>
  <si>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</si>
  <si>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</si>
  <si>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</si>
  <si>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</si>
  <si>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</si>
  <si>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</si>
  <si>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</si>
  <si>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</si>
  <si>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</si>
  <si>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</si>
  <si>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</si>
  <si>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</si>
  <si>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</si>
  <si>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</si>
  <si>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</si>
  <si>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</si>
  <si>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</si>
  <si>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</si>
  <si>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</si>
  <si>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</si>
  <si>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</si>
  <si>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</si>
  <si>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</si>
  <si>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</si>
  <si>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</si>
  <si>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</si>
  <si>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</si>
  <si>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</si>
  <si>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</si>
  <si>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</si>
  <si>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</si>
  <si>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</si>
  <si>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</si>
  <si>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</si>
  <si>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</si>
  <si>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</si>
  <si>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</si>
  <si>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</si>
  <si>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</si>
  <si>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</si>
  <si>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</si>
  <si>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</si>
  <si>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</si>
  <si>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</si>
  <si>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</si>
  <si>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</si>
  <si>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</si>
  <si>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</si>
  <si>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</si>
  <si>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</si>
  <si>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</si>
  <si>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</si>
  <si>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</si>
  <si>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</si>
  <si>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</si>
  <si>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</si>
  <si>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</si>
  <si>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</si>
  <si>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</si>
  <si>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</si>
  <si>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</si>
  <si>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</si>
  <si>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</si>
  <si>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</si>
  <si>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</si>
  <si>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</si>
  <si>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</si>
  <si>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</si>
  <si>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</si>
  <si>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</si>
  <si>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</si>
  <si>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</si>
  <si>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</si>
  <si>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</si>
  <si>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</si>
  <si>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</si>
  <si>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</si>
  <si>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</si>
  <si>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</si>
  <si>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</si>
  <si>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</si>
  <si>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</si>
  <si>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</si>
  <si>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</si>
  <si>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</si>
  <si>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</si>
  <si>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</si>
  <si>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</si>
  <si>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</si>
  <si>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</si>
  <si>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</si>
  <si>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</si>
  <si>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</si>
  <si>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</si>
  <si>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</si>
  <si>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</si>
  <si>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</si>
  <si>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</si>
  <si>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</si>
  <si>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</si>
  <si>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</si>
  <si>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</si>
  <si>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</si>
  <si>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</si>
  <si>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</si>
  <si>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</si>
  <si>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</si>
  <si>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</si>
  <si>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</si>
  <si>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</si>
  <si>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</si>
  <si>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</si>
  <si>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</si>
  <si>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</si>
  <si>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</si>
  <si>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</si>
  <si>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</si>
  <si>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</si>
  <si>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</si>
  <si>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</si>
  <si>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</si>
  <si>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</si>
  <si>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</si>
  <si>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</si>
  <si>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</si>
  <si>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</si>
  <si>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</si>
  <si>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</si>
  <si>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</si>
  <si>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</si>
  <si>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</si>
  <si>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</si>
  <si>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</si>
  <si>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</si>
  <si>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</si>
  <si>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</si>
  <si>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</si>
  <si>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</si>
  <si>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</si>
  <si>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</si>
  <si>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</si>
  <si>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</si>
  <si>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</si>
  <si>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</si>
  <si>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</si>
  <si>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</si>
  <si>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</si>
  <si>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</si>
  <si>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</si>
  <si>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</si>
  <si>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</si>
  <si>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</si>
  <si>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</si>
  <si>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</si>
  <si>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</si>
  <si>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</si>
  <si>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</si>
  <si>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</si>
  <si>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</si>
  <si>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</si>
  <si>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</si>
  <si>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</si>
  <si>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</si>
  <si>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</si>
  <si>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</si>
  <si>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</si>
  <si>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</si>
  <si>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</si>
  <si>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</si>
  <si>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</si>
  <si>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</si>
  <si>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</si>
  <si>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</si>
  <si>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</si>
  <si>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</si>
  <si>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</si>
  <si>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</si>
  <si>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</si>
  <si>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</si>
  <si>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</si>
  <si>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</si>
  <si>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</si>
  <si>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</si>
  <si>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</si>
  <si>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</si>
  <si>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</si>
  <si>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</si>
  <si>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</si>
  <si>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</si>
  <si>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</si>
  <si>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</si>
  <si>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</si>
  <si>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</si>
  <si>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</si>
  <si>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</si>
  <si>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</si>
  <si>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</si>
  <si>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</si>
  <si>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</si>
  <si>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</si>
  <si>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</si>
  <si>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</si>
  <si>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</si>
  <si>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</si>
  <si>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</si>
  <si>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</si>
  <si>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</si>
  <si>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</si>
  <si>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</si>
  <si>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</si>
  <si>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</si>
  <si>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</si>
  <si>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</si>
  <si>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</si>
  <si>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</si>
  <si>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</si>
  <si>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</si>
  <si>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</si>
  <si>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</si>
  <si>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</si>
  <si>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</si>
  <si>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</si>
  <si>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</si>
  <si>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</si>
  <si>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</si>
  <si>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</si>
  <si>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</si>
  <si>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</si>
  <si>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</si>
  <si>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</si>
  <si>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</si>
  <si>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</si>
  <si>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</si>
  <si>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</si>
  <si>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</si>
  <si>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</si>
  <si>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</si>
  <si>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</si>
  <si>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</si>
  <si>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</si>
  <si>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</si>
  <si>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</si>
  <si>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</si>
  <si>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</si>
  <si>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</si>
  <si>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</si>
  <si>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</si>
  <si>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</si>
  <si>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</si>
  <si>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</si>
  <si>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</si>
  <si>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</si>
  <si>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</si>
  <si>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</si>
  <si>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</si>
  <si>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</si>
  <si>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</si>
  <si>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</si>
  <si>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</si>
  <si>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</si>
  <si>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</si>
  <si>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</si>
  <si>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</si>
  <si>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</si>
  <si>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</si>
  <si>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</si>
  <si>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</si>
  <si>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</si>
  <si>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</si>
  <si>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</si>
  <si>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</si>
  <si>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</si>
  <si>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</si>
  <si>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</si>
  <si>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</si>
  <si>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</si>
  <si>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</si>
  <si>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</si>
  <si>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</si>
  <si>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</si>
  <si>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</si>
  <si>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</si>
  <si>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</si>
  <si>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</si>
  <si>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</si>
  <si>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</si>
  <si>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</si>
  <si>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</si>
  <si>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</si>
  <si>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</si>
  <si>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</si>
  <si>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</si>
  <si>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</si>
  <si>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</si>
  <si>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</si>
  <si>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</si>
  <si>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</si>
  <si>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</si>
  <si>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</si>
  <si>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</si>
  <si>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</si>
  <si>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</si>
  <si>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</si>
  <si>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</si>
  <si>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</si>
  <si>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</si>
  <si>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</si>
  <si>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</si>
  <si>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</si>
  <si>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</si>
  <si>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</si>
  <si>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</si>
  <si>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</si>
  <si>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</si>
  <si>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</si>
  <si>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</si>
  <si>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</si>
  <si>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</si>
  <si>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</si>
  <si>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</si>
  <si>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</si>
  <si>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</si>
  <si>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</si>
  <si>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</si>
  <si>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</si>
  <si>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</si>
  <si>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</si>
  <si>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</si>
  <si>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</si>
  <si>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</si>
  <si>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</si>
  <si>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</si>
  <si>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</si>
  <si>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</si>
  <si>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</si>
  <si>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</si>
  <si>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</si>
  <si>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</si>
  <si>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</si>
  <si>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</si>
  <si>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</si>
  <si>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</si>
  <si>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</si>
  <si>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</si>
  <si>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</si>
  <si>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</si>
  <si>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</si>
  <si>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</si>
  <si>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</si>
  <si>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</si>
  <si>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</si>
  <si>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</si>
  <si>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</si>
  <si>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</si>
  <si>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</si>
  <si>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</si>
  <si>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</si>
  <si>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</si>
  <si>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</si>
  <si>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</si>
  <si>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</si>
  <si>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</si>
  <si>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</si>
  <si>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</si>
  <si>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</si>
  <si>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</si>
  <si>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</si>
  <si>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</si>
  <si>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</si>
  <si>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</si>
  <si>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</si>
  <si>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</si>
  <si>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</si>
  <si>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</si>
  <si>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</si>
  <si>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</si>
  <si>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</si>
  <si>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</si>
  <si>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</si>
  <si>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</si>
  <si>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</si>
  <si>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</si>
  <si>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</si>
  <si>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</si>
  <si>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</si>
  <si>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</si>
  <si>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</si>
  <si>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</si>
  <si>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</si>
  <si>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</si>
  <si>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</si>
  <si>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</si>
  <si>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</si>
  <si>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</si>
  <si>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</si>
  <si>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</si>
  <si>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</si>
  <si>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</si>
  <si>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</si>
  <si>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</si>
  <si>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</si>
  <si>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</si>
  <si>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</si>
  <si>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</si>
  <si>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</si>
  <si>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</si>
  <si>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</si>
  <si>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</si>
  <si>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</si>
  <si>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</si>
  <si>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</si>
  <si>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</si>
  <si>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</si>
  <si>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</si>
  <si>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</si>
  <si>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</si>
  <si>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</si>
  <si>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</si>
  <si>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</si>
  <si>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</si>
  <si>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</si>
  <si>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</si>
  <si>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</si>
  <si>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</si>
  <si>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</si>
  <si>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</si>
  <si>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</si>
  <si>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</si>
  <si>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</si>
  <si>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</si>
  <si>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</si>
  <si>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</si>
  <si>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</si>
  <si>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</si>
  <si>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</si>
  <si>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</si>
  <si>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</si>
  <si>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</si>
  <si>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</si>
  <si>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</si>
  <si>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</si>
  <si>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</si>
  <si>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</si>
  <si>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</si>
  <si>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</si>
  <si>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</si>
  <si>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</si>
  <si>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</si>
  <si>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</si>
  <si>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</si>
  <si>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</si>
  <si>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</si>
  <si>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</si>
  <si>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</si>
  <si>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</si>
  <si>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</si>
  <si>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</si>
  <si>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</si>
  <si>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</si>
  <si>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</si>
  <si>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</si>
  <si>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</si>
  <si>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</si>
  <si>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</si>
  <si>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</si>
  <si>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</si>
  <si>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</si>
  <si>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</si>
  <si>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</si>
  <si>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</si>
  <si>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</si>
  <si>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</si>
  <si>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</si>
  <si>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</si>
  <si>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</si>
  <si>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</si>
  <si>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</si>
  <si>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</si>
  <si>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</si>
  <si>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</si>
  <si>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</si>
  <si>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</si>
  <si>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</si>
  <si>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</si>
  <si>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</si>
  <si>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</si>
  <si>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</si>
  <si>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</si>
  <si>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</si>
  <si>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</si>
  <si>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</si>
  <si>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</si>
  <si>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</si>
  <si>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</si>
  <si>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</si>
  <si>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</si>
  <si>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</si>
  <si>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</si>
  <si>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</si>
  <si>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</si>
  <si>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</si>
  <si>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</si>
  <si>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</si>
  <si>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</si>
  <si>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</si>
  <si>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</si>
  <si>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</si>
  <si>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</si>
  <si>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</si>
  <si>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</si>
  <si>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</si>
  <si>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</si>
  <si>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</si>
  <si>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</si>
  <si>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</si>
  <si>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</si>
  <si>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</si>
  <si>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</si>
  <si>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</si>
  <si>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</si>
  <si>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</si>
  <si>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</si>
  <si>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</si>
  <si>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</si>
  <si>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</si>
  <si>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</si>
  <si>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</si>
  <si>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</si>
  <si>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</si>
  <si>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</si>
  <si>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</si>
  <si>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</si>
  <si>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</si>
  <si>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</si>
  <si>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</si>
  <si>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</si>
  <si>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</si>
  <si>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</si>
  <si>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</si>
  <si>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</si>
  <si>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</si>
  <si>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</si>
  <si>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</si>
  <si>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</si>
  <si>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</si>
  <si>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</si>
  <si>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</si>
  <si>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</si>
  <si>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</si>
  <si>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</si>
  <si>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</si>
  <si>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</si>
  <si>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</si>
  <si>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</si>
  <si>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</si>
  <si>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</si>
  <si>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</si>
  <si>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</si>
  <si>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</si>
  <si>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</si>
  <si>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</si>
  <si>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</si>
  <si>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</si>
  <si>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</si>
  <si>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</si>
  <si>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</si>
  <si>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</si>
  <si>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</si>
  <si>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</si>
  <si>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</si>
  <si>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</si>
  <si>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</si>
  <si>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</si>
  <si>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</si>
  <si>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</si>
  <si>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</si>
  <si>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</si>
  <si>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</si>
  <si>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</si>
  <si>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</si>
  <si>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</si>
  <si>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</si>
  <si>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</si>
  <si>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</si>
  <si>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</si>
  <si>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</si>
  <si>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</si>
  <si>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</si>
  <si>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</si>
  <si>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</si>
  <si>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</si>
  <si>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</si>
  <si>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</si>
  <si>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</si>
  <si>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</si>
  <si>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</si>
  <si>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</si>
  <si>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</si>
  <si>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</si>
  <si>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</si>
  <si>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</si>
  <si>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</si>
  <si>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</si>
  <si>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</si>
  <si>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</si>
  <si>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</si>
  <si>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</si>
  <si>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</si>
  <si>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</si>
  <si>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</si>
  <si>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</si>
  <si>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</si>
  <si>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</si>
  <si>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</si>
  <si>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</si>
  <si>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</si>
  <si>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</si>
  <si>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</si>
  <si>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</si>
  <si>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</si>
  <si>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</si>
  <si>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</si>
  <si>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</si>
  <si>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</si>
  <si>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</si>
  <si>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</si>
  <si>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</si>
  <si>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</si>
  <si>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</si>
  <si>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</si>
  <si>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</si>
  <si>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</si>
  <si>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</si>
  <si>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</si>
  <si>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</si>
  <si>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</si>
  <si>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</si>
  <si>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</si>
  <si>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</si>
  <si>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</si>
  <si>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</si>
  <si>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</si>
  <si>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</si>
  <si>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</si>
  <si>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</si>
  <si>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</si>
  <si>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</si>
  <si>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</si>
  <si>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</si>
  <si>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</si>
  <si>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</si>
  <si>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</si>
  <si>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</si>
  <si>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</si>
  <si>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</si>
  <si>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</si>
  <si>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</si>
  <si>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</si>
  <si>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</si>
  <si>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</si>
  <si>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</si>
  <si>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</si>
  <si>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</si>
  <si>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</si>
  <si>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</si>
  <si>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</si>
  <si>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</si>
  <si>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</si>
  <si>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</si>
  <si>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</si>
  <si>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</si>
  <si>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</si>
  <si>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</si>
  <si>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</si>
  <si>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</si>
  <si>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</si>
  <si>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</si>
  <si>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</si>
  <si>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</si>
  <si>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</si>
  <si>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</si>
  <si>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</si>
  <si>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</si>
  <si>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</si>
  <si>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</si>
  <si>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</si>
  <si>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</si>
  <si>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</si>
  <si>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</si>
  <si>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</si>
  <si>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</si>
  <si>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</si>
  <si>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</si>
  <si>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</si>
  <si>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</si>
  <si>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</si>
  <si>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</si>
  <si>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</si>
  <si>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</si>
  <si>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</si>
  <si>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</si>
  <si>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</si>
  <si>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</si>
  <si>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</si>
  <si>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</si>
  <si>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</si>
  <si>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</si>
  <si>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</si>
  <si>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</si>
  <si>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</si>
  <si>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</si>
  <si>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</si>
  <si>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</si>
  <si>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</si>
  <si>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</si>
  <si>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</si>
  <si>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</si>
  <si>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</si>
  <si>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</si>
  <si>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</si>
  <si>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</si>
  <si>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</si>
  <si>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</si>
  <si>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</si>
  <si>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</si>
  <si>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</si>
  <si>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</si>
  <si>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</si>
  <si>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</si>
  <si>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</si>
  <si>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</si>
  <si>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</si>
  <si>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</si>
  <si>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</si>
  <si>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</si>
  <si>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</si>
  <si>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</si>
  <si>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</si>
  <si>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</si>
  <si>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</si>
  <si>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</si>
  <si>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</si>
  <si>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</si>
  <si>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</si>
  <si>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</si>
  <si>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</si>
  <si>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</si>
  <si>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</si>
  <si>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</si>
  <si>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</si>
  <si>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</si>
  <si>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</si>
  <si>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</si>
  <si>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</si>
  <si>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</si>
  <si>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</si>
  <si>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</si>
  <si>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</si>
  <si>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</si>
  <si>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</si>
  <si>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</si>
  <si>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</si>
  <si>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</si>
  <si>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</si>
  <si>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</si>
  <si>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</si>
  <si>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</si>
  <si>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</si>
  <si>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</si>
  <si>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</si>
  <si>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</si>
  <si>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</si>
  <si>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</si>
  <si>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</si>
  <si>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</si>
  <si>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</si>
  <si>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</si>
  <si>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</si>
  <si>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</si>
  <si>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</si>
  <si>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</si>
  <si>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</si>
  <si>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</si>
  <si>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</si>
  <si>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</si>
  <si>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</si>
  <si>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</si>
  <si>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</si>
  <si>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</si>
  <si>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</si>
  <si>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</si>
  <si>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</si>
  <si>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</si>
  <si>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</si>
  <si>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</si>
  <si>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</si>
  <si>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</si>
  <si>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</si>
  <si>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</si>
  <si>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</si>
  <si>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</si>
  <si>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</si>
  <si>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</si>
  <si>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</si>
  <si>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</si>
  <si>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</si>
  <si>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</si>
  <si>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</si>
  <si>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</si>
  <si>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</si>
  <si>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</si>
  <si>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</si>
  <si>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</si>
  <si>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</si>
  <si>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</si>
  <si>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</si>
  <si>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</si>
  <si>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</si>
  <si>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</si>
  <si>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</si>
  <si>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</si>
  <si>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</si>
  <si>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</si>
  <si>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</si>
  <si>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</si>
  <si>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</si>
  <si>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</si>
  <si>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</si>
  <si>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</si>
  <si>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</si>
  <si>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</si>
  <si>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</si>
  <si>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</si>
  <si>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</si>
  <si>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</si>
  <si>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</si>
  <si>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</si>
  <si>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</si>
  <si>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</si>
  <si>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</si>
  <si>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</si>
  <si>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</si>
  <si>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</si>
  <si>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</si>
  <si>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</si>
  <si>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</si>
  <si>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</si>
  <si>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</si>
  <si>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</si>
  <si>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</si>
  <si>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</si>
  <si>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</si>
  <si>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</si>
  <si>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</si>
  <si>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</si>
  <si>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</si>
  <si>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</si>
  <si>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</si>
  <si>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</si>
  <si>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</si>
  <si>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</si>
  <si>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</si>
  <si>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</si>
  <si>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</si>
  <si>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</si>
  <si>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</si>
  <si>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</si>
  <si>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</si>
  <si>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</si>
  <si>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</si>
  <si>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</si>
  <si>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</si>
  <si>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</si>
  <si>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</si>
  <si>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</si>
  <si>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</si>
  <si>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</si>
  <si>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</si>
  <si>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</si>
  <si>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</si>
  <si>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</si>
  <si>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</si>
  <si>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</si>
  <si>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</si>
  <si>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</si>
  <si>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</si>
  <si>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</si>
  <si>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</si>
  <si>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</si>
  <si>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</si>
  <si>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</si>
  <si>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</si>
  <si>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</si>
  <si>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</si>
  <si>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</si>
  <si>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</si>
  <si>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</si>
  <si>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</si>
  <si>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</si>
  <si>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</si>
  <si>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</si>
  <si>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</si>
  <si>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</si>
  <si>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</si>
  <si>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</si>
  <si>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</si>
  <si>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</si>
  <si>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</si>
  <si>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</si>
  <si>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</si>
  <si>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</si>
  <si>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</si>
  <si>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</si>
  <si>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</si>
  <si>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</si>
  <si>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</si>
  <si>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</si>
  <si>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</si>
  <si>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</si>
  <si>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</si>
  <si>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</si>
  <si>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</si>
  <si>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</si>
  <si>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</si>
  <si>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</si>
  <si>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</si>
  <si>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</si>
  <si>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</si>
  <si>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</si>
  <si>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</si>
  <si>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</si>
  <si>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</si>
  <si>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</si>
  <si>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</si>
  <si>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</si>
  <si>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</si>
  <si>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</si>
  <si>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</si>
  <si>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</si>
  <si>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</si>
  <si>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</si>
  <si>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</si>
  <si>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</si>
  <si>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</si>
  <si>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</si>
  <si>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</si>
  <si>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</si>
  <si>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</si>
  <si>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</si>
  <si>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</si>
  <si>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</si>
  <si>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</si>
  <si>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</si>
  <si>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</si>
  <si>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</si>
  <si>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</si>
  <si>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</si>
  <si>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</si>
  <si>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</si>
  <si>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</si>
  <si>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</si>
  <si>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</si>
  <si>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</si>
  <si>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</si>
  <si>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</si>
  <si>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</si>
  <si>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</si>
  <si>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</si>
  <si>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</si>
  <si>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</si>
  <si>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</si>
  <si>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</si>
  <si>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</si>
  <si>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</si>
  <si>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</si>
  <si>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</si>
  <si>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</si>
  <si>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</si>
  <si>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</si>
  <si>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</si>
  <si>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</si>
  <si>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</si>
  <si>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</si>
  <si>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</si>
  <si>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</si>
  <si>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</si>
  <si>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</si>
  <si>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</si>
  <si>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</si>
  <si>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</si>
  <si>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</si>
  <si>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</si>
  <si>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</si>
  <si>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</si>
  <si>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</si>
  <si>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</si>
  <si>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</si>
  <si>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</si>
  <si>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</si>
  <si>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</si>
  <si>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</si>
  <si>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</si>
  <si>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</si>
  <si>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</si>
  <si>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</si>
  <si>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</si>
  <si>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</si>
  <si>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</si>
  <si>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</si>
  <si>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</si>
  <si>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</si>
  <si>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</si>
  <si>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</si>
  <si>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</si>
  <si>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</si>
  <si>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</si>
  <si>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</si>
  <si>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</si>
  <si>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</si>
  <si>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</si>
  <si>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</si>
  <si>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</si>
  <si>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</si>
  <si>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</si>
  <si>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</si>
  <si>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</si>
  <si>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</si>
  <si>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</si>
  <si>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</si>
  <si>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</si>
  <si>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</si>
  <si>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</si>
  <si>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</si>
  <si>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</si>
  <si>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</si>
  <si>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</si>
  <si>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</si>
  <si>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</si>
  <si>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</si>
  <si>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</si>
  <si>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</si>
  <si>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</si>
  <si>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</si>
  <si>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</si>
  <si>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</si>
  <si>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</si>
  <si>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</si>
  <si>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</si>
  <si>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</si>
  <si>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</si>
  <si>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</si>
  <si>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</si>
  <si>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</si>
  <si>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</si>
  <si>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</si>
  <si>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</si>
  <si>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</si>
  <si>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</si>
  <si>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</si>
  <si>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</si>
  <si>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</si>
  <si>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</si>
  <si>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</si>
  <si>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</si>
  <si>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</si>
  <si>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</si>
  <si>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</si>
  <si>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</si>
  <si>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</si>
  <si>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</si>
  <si>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</si>
  <si>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</si>
  <si>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</si>
  <si>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</si>
  <si>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</si>
  <si>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</si>
  <si>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</si>
  <si>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</si>
  <si>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</si>
  <si>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</si>
  <si>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</si>
  <si>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</si>
  <si>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</si>
  <si>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</si>
  <si>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</si>
  <si>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</si>
  <si>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</si>
  <si>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</si>
  <si>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</si>
  <si>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</si>
  <si>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</si>
  <si>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</si>
  <si>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</si>
  <si>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</si>
  <si>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</si>
  <si>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</si>
  <si>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</si>
  <si>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</si>
  <si>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</si>
  <si>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</si>
  <si>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</si>
  <si>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</si>
  <si>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</si>
  <si>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</si>
  <si>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</si>
  <si>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</si>
  <si>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</si>
  <si>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</si>
  <si>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</si>
  <si>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</si>
  <si>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</si>
  <si>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</si>
  <si>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</si>
  <si>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</si>
  <si>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</si>
  <si>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</si>
  <si>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</si>
  <si>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</si>
  <si>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</si>
  <si>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</si>
  <si>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</si>
  <si>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</si>
  <si>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</si>
  <si>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</si>
  <si>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</si>
  <si>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</si>
  <si>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</si>
  <si>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</si>
  <si>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</si>
  <si>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</si>
  <si>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</si>
  <si>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</si>
  <si>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</si>
  <si>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</si>
  <si>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</si>
  <si>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</si>
  <si>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</si>
  <si>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</si>
  <si>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</si>
  <si>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</si>
  <si>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</si>
  <si>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</si>
  <si>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</si>
  <si>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</si>
  <si>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</si>
  <si>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</si>
  <si>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</si>
  <si>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</si>
  <si>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</si>
  <si>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</si>
  <si>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</si>
  <si>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</si>
  <si>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</si>
  <si>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</si>
  <si>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</si>
  <si>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</si>
  <si>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</si>
  <si>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</si>
  <si>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</si>
  <si>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</si>
  <si>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</si>
  <si>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</si>
  <si>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</si>
  <si>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</si>
  <si>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</si>
  <si>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</si>
  <si>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</si>
  <si>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</si>
  <si>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</si>
  <si>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</si>
  <si>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</si>
  <si>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</si>
  <si>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</si>
  <si>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</si>
  <si>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</si>
  <si>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</si>
  <si>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</si>
  <si>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</si>
  <si>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</si>
  <si>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</si>
  <si>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</si>
  <si>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</si>
  <si>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</si>
  <si>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</si>
  <si>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</si>
  <si>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</si>
  <si>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</si>
  <si>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</si>
  <si>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</si>
  <si>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</si>
  <si>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</si>
  <si>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</si>
  <si>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</si>
  <si>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</si>
  <si>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</si>
  <si>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</si>
  <si>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</si>
  <si>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</si>
  <si>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</si>
  <si>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</si>
  <si>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</si>
  <si>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</si>
  <si>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</si>
  <si>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</si>
  <si>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</si>
  <si>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</si>
  <si>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</si>
  <si>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</si>
  <si>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</si>
  <si>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</si>
  <si>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</si>
  <si>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</si>
  <si>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</si>
  <si>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</si>
  <si>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</si>
  <si>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</si>
  <si>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</si>
  <si>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</si>
  <si>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</si>
  <si>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</si>
  <si>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</si>
  <si>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</si>
  <si>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</si>
  <si>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</si>
  <si>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</si>
  <si>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</si>
  <si>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</si>
  <si>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</si>
  <si>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</si>
  <si>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</si>
  <si>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</si>
  <si>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</si>
  <si>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</si>
  <si>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</si>
  <si>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</si>
  <si>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</si>
  <si>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</si>
  <si>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</si>
  <si>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</si>
  <si>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</si>
  <si>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</si>
  <si>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</si>
  <si>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</si>
  <si>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</si>
  <si>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</si>
  <si>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</si>
  <si>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</si>
  <si>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</si>
  <si>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</si>
  <si>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</si>
  <si>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</si>
  <si>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</si>
  <si>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</si>
  <si>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</si>
  <si>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</si>
  <si>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</si>
  <si>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</si>
  <si>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</si>
  <si>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</si>
  <si>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</si>
  <si>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</si>
  <si>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</si>
  <si>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</si>
  <si>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</si>
  <si>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</si>
  <si>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</si>
  <si>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</si>
  <si>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</si>
  <si>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</si>
  <si>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</si>
  <si>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</si>
  <si>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</si>
  <si>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</si>
  <si>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</si>
  <si>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</si>
  <si>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</si>
  <si>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</si>
  <si>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</si>
  <si>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</si>
  <si>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</si>
  <si>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</si>
  <si>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</si>
  <si>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</si>
  <si>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</si>
  <si>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</si>
  <si>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</si>
  <si>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</si>
  <si>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</si>
  <si>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</si>
  <si>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</si>
  <si>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</si>
  <si>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</si>
  <si>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</si>
  <si>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</si>
  <si>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</si>
  <si>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</si>
  <si>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</si>
  <si>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</si>
  <si>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</si>
  <si>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</si>
  <si>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</si>
  <si>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</si>
  <si>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</si>
  <si>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</si>
  <si>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</si>
  <si>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</si>
  <si>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</si>
  <si>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</si>
  <si>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</si>
  <si>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</si>
  <si>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</si>
  <si>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</si>
  <si>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</si>
  <si>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</si>
  <si>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</si>
  <si>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</si>
  <si>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</si>
  <si>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</si>
  <si>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</si>
  <si>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</si>
  <si>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</si>
  <si>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</si>
  <si>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</si>
  <si>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</si>
  <si>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</si>
  <si>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</si>
  <si>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</si>
  <si>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</si>
  <si>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</si>
  <si>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</si>
  <si>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</si>
  <si>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</si>
  <si>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</si>
  <si>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</si>
  <si>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</si>
  <si>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</si>
  <si>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</si>
  <si>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</si>
  <si>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</si>
  <si>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</si>
  <si>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</si>
  <si>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</si>
  <si>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</si>
  <si>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</si>
  <si>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</si>
  <si>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</si>
  <si>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</si>
  <si>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</si>
  <si>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</si>
  <si>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</si>
  <si>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</si>
  <si>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</si>
  <si>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</si>
  <si>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</si>
  <si>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</si>
  <si>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</si>
  <si>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</si>
  <si>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</si>
  <si>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</si>
  <si>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</si>
  <si>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</si>
  <si>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</si>
  <si>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</si>
  <si>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</si>
  <si>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</si>
  <si>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</si>
  <si>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</si>
  <si>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</si>
  <si>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</si>
  <si>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</si>
  <si>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</si>
  <si>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</si>
  <si>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</si>
  <si>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</si>
  <si>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</si>
  <si>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</si>
  <si>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</si>
  <si>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</si>
  <si>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</si>
  <si>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</si>
  <si>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</si>
  <si>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</si>
  <si>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</si>
  <si>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</si>
  <si>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</si>
  <si>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</si>
  <si>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</si>
  <si>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</si>
  <si>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</si>
  <si>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</si>
  <si>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</si>
  <si>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</si>
  <si>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</si>
  <si>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</si>
  <si>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</si>
  <si>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</si>
  <si>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</si>
  <si>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</si>
  <si>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</si>
  <si>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</si>
  <si>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</si>
  <si>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</si>
  <si>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</si>
  <si>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</si>
  <si>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</si>
  <si>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</si>
  <si>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</si>
  <si>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</si>
  <si>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</si>
  <si>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</si>
  <si>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</si>
  <si>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</si>
  <si>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</si>
  <si>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</si>
  <si>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</si>
  <si>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</si>
  <si>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</si>
  <si>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</si>
  <si>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</si>
  <si>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</si>
  <si>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</si>
  <si>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</si>
  <si>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</si>
  <si>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</si>
  <si>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</si>
  <si>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</si>
  <si>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</si>
  <si>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</si>
  <si>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</si>
  <si>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</si>
  <si>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</si>
  <si>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</si>
  <si>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</si>
  <si>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</si>
  <si>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</si>
  <si>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</si>
  <si>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</si>
  <si>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</si>
  <si>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</si>
  <si>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</si>
  <si>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</si>
  <si>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</si>
  <si>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</si>
  <si>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</si>
  <si>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</si>
  <si>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</si>
  <si>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</si>
  <si>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</si>
  <si>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</si>
  <si>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</si>
  <si>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</si>
  <si>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</si>
  <si>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</si>
  <si>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</si>
  <si>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</si>
  <si>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</si>
  <si>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</si>
  <si>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</si>
  <si>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</si>
  <si>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</si>
  <si>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</si>
  <si>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</si>
  <si>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</si>
  <si>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</si>
  <si>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</si>
  <si>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</si>
  <si>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</si>
  <si>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</si>
  <si>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</si>
  <si>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</si>
  <si>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</si>
  <si>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</si>
  <si>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</si>
  <si>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</si>
  <si>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</si>
  <si>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</si>
  <si>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</si>
  <si>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</si>
  <si>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</si>
  <si>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</si>
  <si>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</si>
  <si>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</si>
  <si>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</si>
  <si>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</si>
  <si>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</si>
  <si>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</si>
  <si>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</si>
  <si>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</si>
  <si>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</si>
  <si>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</si>
  <si>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</si>
  <si>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</si>
  <si>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</si>
  <si>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</si>
  <si>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</si>
  <si>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</si>
  <si>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</si>
  <si>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</si>
  <si>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</si>
  <si>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</si>
  <si>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</si>
  <si>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</si>
  <si>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</si>
  <si>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</si>
  <si>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</si>
  <si>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</si>
  <si>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</si>
  <si>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</si>
  <si>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</si>
  <si>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</si>
  <si>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</si>
  <si>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</si>
  <si>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</si>
  <si>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</si>
  <si>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</si>
  <si>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</si>
  <si>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</si>
  <si>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</si>
  <si>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</si>
  <si>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</si>
  <si>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</si>
  <si>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</si>
  <si>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</si>
  <si>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</si>
  <si>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</si>
  <si>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</si>
  <si>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</si>
  <si>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</si>
  <si>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</si>
  <si>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</si>
  <si>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</si>
  <si>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</si>
  <si>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</si>
  <si>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</si>
  <si>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</si>
  <si>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</si>
  <si>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</si>
  <si>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</si>
  <si>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</si>
  <si>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</si>
  <si>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</si>
  <si>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</si>
  <si>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</si>
  <si>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</si>
  <si>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</si>
  <si>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</si>
  <si>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</si>
  <si>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</si>
  <si>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</si>
  <si>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</si>
  <si>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</si>
  <si>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</si>
  <si>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</si>
  <si>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</si>
  <si>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</si>
  <si>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</si>
  <si>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</si>
  <si>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</si>
  <si>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</si>
  <si>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</si>
  <si>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</si>
  <si>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</si>
  <si>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</si>
  <si>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</si>
  <si>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</si>
  <si>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</si>
  <si>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</si>
  <si>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</si>
  <si>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</si>
  <si>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</si>
  <si>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</si>
  <si>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</si>
  <si>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</si>
  <si>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</si>
  <si>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</si>
  <si>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</si>
  <si>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</si>
  <si>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</si>
  <si>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</si>
  <si>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</si>
  <si>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</si>
  <si>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</si>
  <si>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</si>
  <si>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</si>
  <si>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</si>
  <si>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</si>
  <si>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</si>
  <si>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</si>
  <si>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</si>
  <si>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</si>
  <si>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</si>
  <si>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</si>
  <si>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</si>
  <si>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</si>
  <si>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</si>
  <si>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</si>
  <si>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</si>
  <si>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</si>
  <si>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</si>
  <si>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</si>
  <si>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</si>
  <si>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</si>
  <si>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</si>
  <si>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</si>
  <si>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</si>
  <si>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</si>
  <si>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</si>
  <si>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</si>
  <si>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</si>
  <si>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</si>
  <si>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</si>
  <si>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</si>
  <si>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</si>
  <si>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</si>
  <si>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</si>
  <si>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</si>
  <si>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</si>
  <si>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</si>
  <si>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</si>
  <si>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</si>
  <si>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</si>
  <si>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</si>
  <si>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</si>
  <si>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</si>
  <si>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</si>
  <si>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</si>
  <si>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</si>
  <si>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</si>
  <si>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</si>
  <si>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</si>
  <si>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</si>
  <si>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</si>
  <si>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</si>
  <si>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</si>
  <si>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</si>
  <si>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</si>
  <si>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</si>
  <si>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</si>
  <si>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</si>
  <si>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</si>
  <si>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</si>
  <si>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</si>
  <si>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</si>
  <si>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</si>
  <si>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</si>
  <si>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</si>
  <si>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</si>
  <si>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</si>
  <si>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</si>
  <si>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</si>
  <si>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</si>
  <si>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</si>
  <si>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</si>
  <si>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</si>
  <si>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</si>
  <si>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</si>
  <si>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</si>
  <si>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</si>
  <si>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</si>
  <si>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</si>
  <si>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</si>
  <si>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</si>
  <si>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</si>
  <si>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</si>
  <si>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</si>
  <si>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</si>
  <si>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</si>
  <si>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</si>
  <si>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</si>
  <si>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</si>
  <si>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</si>
  <si>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</si>
  <si>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</si>
  <si>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</si>
  <si>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</si>
  <si>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</si>
  <si>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</si>
  <si>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</si>
  <si>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</si>
  <si>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</si>
  <si>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</si>
  <si>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</si>
  <si>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</si>
  <si>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</si>
  <si>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</si>
  <si>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</si>
  <si>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</si>
  <si>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</si>
  <si>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</si>
  <si>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</si>
  <si>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</si>
  <si>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</si>
  <si>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</si>
  <si>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</si>
  <si>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</si>
  <si>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</si>
  <si>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</si>
  <si>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</si>
  <si>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</si>
  <si>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</si>
  <si>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</si>
  <si>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</si>
  <si>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</si>
  <si>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</si>
  <si>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</si>
  <si>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</si>
  <si>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</si>
  <si>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</si>
  <si>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</si>
  <si>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</si>
  <si>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</si>
  <si>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</si>
  <si>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</si>
  <si>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</si>
  <si>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</si>
  <si>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</si>
  <si>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</si>
  <si>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</si>
  <si>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</si>
  <si>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</si>
  <si>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</si>
  <si>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</si>
  <si>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</si>
  <si>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</si>
  <si>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</si>
  <si>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</si>
  <si>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</si>
  <si>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</si>
  <si>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</si>
  <si>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</si>
  <si>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</si>
  <si>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</si>
  <si>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</si>
  <si>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</si>
  <si>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</si>
  <si>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</si>
  <si>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</si>
  <si>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</si>
  <si>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</si>
  <si>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</si>
  <si>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</si>
  <si>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</si>
  <si>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</si>
  <si>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</si>
  <si>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</si>
  <si>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</si>
  <si>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</si>
  <si>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</si>
  <si>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</si>
  <si>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</si>
  <si>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</si>
  <si>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</si>
  <si>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</si>
  <si>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</si>
  <si>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</si>
  <si>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</si>
  <si>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</si>
  <si>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</si>
  <si>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</si>
  <si>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</si>
  <si>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</si>
  <si>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</si>
  <si>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</si>
  <si>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</si>
  <si>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</si>
  <si>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</si>
  <si>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</si>
  <si>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</si>
  <si>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</si>
  <si>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</si>
  <si>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</si>
  <si>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</si>
  <si>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</si>
  <si>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</si>
  <si>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</si>
  <si>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</si>
  <si>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</si>
  <si>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</si>
  <si>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</si>
  <si>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</si>
  <si>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</si>
  <si>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</si>
  <si>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</si>
  <si>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</si>
  <si>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</si>
  <si>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</si>
  <si>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</si>
  <si>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</si>
  <si>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</si>
  <si>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</si>
  <si>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</si>
  <si>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</si>
  <si>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</si>
  <si>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</si>
  <si>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</si>
  <si>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</si>
  <si>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</si>
  <si>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</si>
  <si>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</si>
  <si>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</si>
  <si>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</si>
  <si>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</si>
  <si>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</si>
  <si>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</si>
  <si>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</si>
  <si>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</si>
  <si>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</si>
  <si>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</si>
  <si>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</si>
  <si>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</si>
  <si>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</si>
  <si>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</si>
  <si>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</si>
  <si>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</si>
  <si>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</si>
  <si>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</si>
  <si>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</si>
  <si>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</si>
  <si>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</si>
  <si>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</si>
  <si>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</si>
  <si>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</si>
  <si>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</si>
  <si>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</si>
  <si>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</si>
  <si>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</si>
  <si>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</si>
  <si>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</si>
  <si>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</si>
  <si>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</si>
  <si>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</si>
  <si>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</si>
  <si>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</si>
  <si>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</si>
  <si>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</si>
  <si>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</si>
  <si>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</si>
  <si>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</si>
  <si>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</si>
  <si>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</si>
  <si>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</si>
  <si>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</si>
  <si>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</si>
  <si>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</si>
  <si>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</si>
  <si>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</si>
  <si>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</si>
  <si>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</si>
  <si>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</si>
  <si>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</si>
  <si>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</si>
  <si>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</si>
  <si>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</si>
  <si>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</si>
  <si>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</si>
  <si>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</si>
  <si>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</si>
  <si>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</si>
  <si>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</si>
  <si>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</si>
  <si>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</si>
  <si>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</si>
  <si>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</si>
  <si>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</si>
  <si>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</si>
  <si>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</si>
  <si>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</si>
  <si>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</si>
  <si>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</si>
  <si>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</si>
  <si>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</si>
  <si>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</si>
  <si>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</si>
  <si>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</si>
  <si>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</si>
  <si>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</si>
  <si>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</si>
  <si>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</si>
  <si>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</si>
  <si>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</si>
  <si>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</si>
  <si>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</si>
  <si>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</si>
  <si>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</si>
  <si>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</si>
  <si>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</si>
  <si>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</si>
  <si>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</si>
  <si>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</si>
  <si>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</si>
  <si>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</si>
  <si>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</si>
  <si>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</si>
  <si>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</si>
  <si>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</si>
  <si>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</si>
  <si>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</si>
  <si>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</si>
  <si>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</si>
  <si>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</si>
  <si>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</si>
  <si>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</si>
  <si>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</si>
  <si>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</si>
  <si>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</si>
  <si>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</si>
  <si>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</si>
  <si>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</si>
  <si>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</si>
  <si>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</si>
  <si>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</si>
  <si>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</si>
  <si>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</si>
  <si>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</si>
  <si>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</si>
  <si>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</si>
  <si>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</si>
  <si>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</si>
  <si>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</si>
  <si>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</si>
  <si>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</si>
  <si>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</si>
  <si>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</si>
  <si>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</si>
  <si>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</si>
  <si>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</si>
  <si>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</si>
  <si>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</si>
  <si>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</si>
  <si>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</si>
  <si>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</si>
  <si>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</si>
  <si>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</si>
  <si>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</si>
  <si>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</si>
  <si>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</si>
  <si>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</si>
  <si>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</si>
  <si>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</si>
  <si>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</si>
  <si>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</si>
  <si>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</si>
  <si>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</si>
  <si>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</si>
  <si>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</si>
  <si>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</si>
  <si>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</si>
  <si>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</si>
  <si>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</si>
  <si>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</si>
  <si>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</si>
  <si>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</si>
  <si>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</si>
  <si>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</si>
  <si>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</si>
  <si>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</si>
  <si>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</si>
  <si>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</si>
  <si>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</si>
  <si>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</si>
  <si>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</si>
  <si>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</si>
  <si>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</si>
  <si>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</si>
  <si>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</si>
  <si>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</si>
  <si>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</si>
  <si>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</si>
  <si>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</si>
  <si>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</si>
  <si>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</si>
  <si>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</si>
  <si>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</si>
  <si>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</si>
  <si>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</si>
  <si>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</si>
  <si>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</si>
  <si>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</si>
  <si>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</si>
  <si>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</si>
  <si>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</si>
  <si>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</si>
  <si>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</si>
  <si>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</si>
  <si>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</si>
  <si>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</si>
  <si>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</si>
  <si>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</si>
  <si>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</si>
  <si>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</si>
  <si>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</si>
  <si>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</si>
  <si>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</si>
  <si>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</si>
  <si>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</si>
  <si>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</si>
  <si>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</si>
  <si>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</si>
  <si>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</si>
  <si>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</si>
  <si>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</si>
  <si>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</si>
  <si>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</si>
  <si>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</si>
  <si>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</si>
  <si>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</si>
  <si>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</si>
  <si>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</si>
  <si>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</si>
  <si>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</si>
  <si>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</si>
  <si>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</si>
  <si>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</si>
  <si>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</si>
  <si>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</si>
  <si>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</si>
  <si>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</si>
  <si>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</si>
  <si>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</si>
  <si>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</si>
  <si>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</si>
  <si>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</si>
  <si>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</si>
  <si>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</si>
  <si>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</si>
  <si>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</si>
  <si>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</si>
  <si>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</si>
  <si>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</si>
  <si>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</si>
  <si>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</si>
  <si>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</si>
  <si>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</si>
  <si>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</si>
  <si>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</si>
  <si>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</si>
  <si>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</si>
  <si>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</si>
  <si>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</si>
  <si>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</si>
  <si>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</si>
  <si>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</si>
  <si>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</si>
  <si>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</si>
  <si>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</si>
  <si>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</si>
  <si>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</si>
  <si>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</si>
  <si>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</si>
  <si>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</si>
  <si>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</si>
  <si>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</si>
  <si>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</si>
  <si>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</si>
  <si>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</si>
  <si>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</si>
  <si>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</si>
  <si>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</si>
  <si>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</si>
  <si>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</si>
  <si>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</si>
  <si>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</si>
  <si>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</si>
  <si>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</si>
  <si>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</si>
  <si>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</si>
  <si>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</si>
  <si>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</si>
  <si>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</si>
  <si>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</si>
  <si>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</si>
  <si>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</si>
  <si>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</si>
  <si>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</si>
  <si>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</si>
  <si>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</si>
  <si>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</si>
  <si>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</si>
  <si>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</si>
  <si>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</si>
  <si>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</si>
  <si>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</si>
  <si>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</si>
  <si>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</si>
  <si>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</si>
  <si>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</si>
  <si>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</si>
  <si>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</si>
  <si>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</si>
  <si>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</si>
  <si>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</si>
  <si>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</si>
  <si>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</si>
  <si>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</si>
  <si>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</si>
  <si>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</si>
  <si>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</si>
  <si>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</si>
  <si>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</si>
  <si>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</si>
  <si>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</si>
  <si>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</si>
  <si>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</si>
  <si>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</si>
  <si>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</si>
  <si>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</si>
  <si>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</si>
  <si>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</si>
  <si>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</si>
  <si>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</si>
  <si>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</si>
  <si>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</si>
  <si>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</si>
  <si>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</si>
  <si>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</si>
  <si>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</si>
  <si>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</si>
  <si>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</si>
  <si>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</si>
  <si>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</si>
  <si>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</si>
  <si>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</si>
  <si>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</si>
  <si>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</si>
  <si>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</si>
  <si>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</si>
  <si>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</si>
  <si>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</si>
  <si>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</si>
  <si>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</si>
  <si>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</si>
  <si>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</si>
  <si>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</si>
  <si>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</si>
  <si>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</si>
  <si>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</si>
  <si>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</si>
  <si>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</si>
  <si>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</si>
  <si>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</si>
  <si>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</si>
  <si>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</si>
  <si>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</si>
  <si>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</si>
  <si>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</si>
  <si>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</si>
  <si>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</si>
  <si>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</si>
  <si>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</si>
  <si>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</si>
  <si>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</si>
  <si>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</si>
  <si>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</si>
  <si>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</si>
  <si>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</si>
  <si>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</si>
  <si>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</si>
  <si>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</si>
  <si>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</si>
  <si>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</si>
  <si>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</si>
  <si>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</si>
  <si>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</si>
  <si>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</si>
  <si>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</si>
  <si>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</si>
  <si>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</si>
  <si>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</si>
  <si>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</si>
  <si>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</si>
  <si>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</si>
  <si>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</si>
  <si>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</si>
  <si>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</si>
  <si>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</si>
  <si>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</si>
  <si>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</si>
  <si>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</si>
  <si>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</si>
  <si>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</si>
  <si>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</si>
  <si>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</si>
  <si>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</si>
  <si>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</si>
  <si>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</si>
  <si>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</si>
  <si>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</si>
  <si>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</si>
  <si>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</si>
  <si>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</si>
  <si>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</si>
  <si>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</si>
  <si>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</si>
  <si>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</si>
  <si>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</si>
  <si>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</si>
  <si>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</si>
  <si>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</si>
  <si>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</si>
  <si>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</si>
  <si>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</si>
  <si>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</si>
  <si>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</si>
  <si>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</si>
  <si>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</si>
  <si>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</si>
  <si>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</si>
  <si>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</si>
  <si>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</si>
  <si>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</si>
  <si>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</si>
  <si>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</si>
  <si>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</si>
  <si>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</si>
  <si>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</si>
  <si>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</si>
  <si>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</si>
  <si>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</si>
  <si>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</si>
  <si>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</si>
  <si>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</si>
  <si>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</si>
  <si>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</si>
  <si>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</si>
  <si>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</si>
  <si>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</si>
  <si>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</si>
  <si>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</si>
  <si>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</si>
  <si>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</si>
  <si>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</si>
  <si>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</si>
  <si>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</si>
  <si>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</si>
  <si>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</si>
  <si>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</si>
  <si>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</si>
  <si>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</si>
  <si>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</si>
  <si>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</si>
  <si>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</si>
  <si>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</si>
  <si>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</si>
  <si>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</si>
  <si>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</si>
  <si>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</si>
  <si>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</si>
  <si>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</si>
  <si>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</si>
  <si>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</si>
  <si>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</si>
  <si>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</si>
  <si>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</si>
  <si>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</si>
  <si>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</si>
  <si>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</si>
  <si>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</si>
  <si>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</si>
  <si>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</si>
  <si>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</si>
  <si>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</si>
  <si>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</si>
  <si>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</si>
  <si>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</si>
  <si>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</si>
  <si>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</si>
  <si>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</si>
  <si>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</si>
  <si>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</si>
  <si>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</si>
  <si>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</si>
  <si>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</si>
  <si>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</si>
  <si>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</si>
  <si>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</si>
  <si>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</si>
  <si>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</si>
  <si>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</si>
  <si>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</si>
  <si>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</si>
  <si>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</si>
  <si>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</si>
  <si>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</si>
  <si>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</si>
  <si>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</si>
  <si>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</si>
  <si>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</si>
  <si>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</si>
  <si>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</si>
  <si>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</si>
  <si>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</si>
  <si>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</si>
  <si>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</si>
  <si>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</si>
  <si>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</si>
  <si>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</si>
  <si>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</si>
  <si>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</si>
  <si>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</si>
  <si>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</si>
  <si>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</si>
  <si>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</si>
  <si>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</si>
  <si>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</si>
  <si>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</si>
  <si>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</si>
  <si>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</si>
  <si>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</si>
  <si>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</si>
  <si>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</si>
  <si>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</si>
  <si>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</si>
  <si>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</si>
  <si>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</si>
  <si>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</si>
  <si>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</si>
  <si>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</si>
  <si>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</si>
  <si>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</si>
  <si>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</si>
  <si>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</si>
  <si>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</si>
  <si>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</si>
  <si>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</si>
  <si>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</si>
  <si>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</si>
  <si>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</si>
  <si>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</si>
  <si>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</si>
  <si>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</si>
  <si>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</si>
  <si>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</si>
  <si>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</si>
  <si>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</si>
  <si>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</si>
  <si>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</si>
  <si>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</si>
  <si>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</si>
  <si>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</si>
  <si>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</si>
  <si>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</si>
  <si>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</si>
  <si>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</si>
  <si>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</si>
  <si>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</si>
  <si>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</si>
  <si>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</si>
  <si>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</si>
  <si>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</si>
  <si>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</si>
  <si>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</si>
  <si>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</si>
  <si>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</si>
  <si>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</si>
  <si>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</si>
  <si>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</si>
  <si>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</si>
  <si>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</si>
  <si>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</si>
  <si>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</si>
  <si>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</si>
  <si>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</si>
  <si>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</si>
  <si>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</si>
  <si>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</si>
  <si>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</si>
  <si>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</si>
  <si>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</si>
  <si>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</si>
  <si>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</si>
  <si>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</si>
  <si>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</si>
  <si>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</si>
  <si>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</si>
  <si>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</si>
  <si>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</si>
  <si>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</si>
  <si>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</si>
  <si>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</si>
  <si>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</si>
  <si>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</si>
  <si>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</si>
  <si>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</si>
  <si>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</si>
  <si>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</si>
  <si>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</si>
  <si>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</si>
  <si>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</si>
  <si>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</si>
  <si>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</si>
  <si>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</si>
  <si>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</si>
  <si>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</si>
  <si>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</si>
  <si>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</si>
  <si>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</si>
  <si>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</si>
  <si>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</si>
  <si>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</si>
  <si>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</si>
  <si>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</si>
  <si>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</si>
  <si>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</si>
  <si>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</si>
  <si>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</si>
  <si>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</si>
  <si>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</si>
  <si>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</si>
  <si>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</si>
  <si>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</si>
  <si>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</si>
  <si>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</si>
  <si>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</si>
  <si>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</si>
  <si>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</si>
  <si>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</si>
  <si>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</si>
  <si>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</si>
  <si>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</si>
  <si>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</si>
  <si>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</si>
  <si>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</si>
  <si>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</si>
  <si>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</si>
  <si>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</si>
  <si>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</si>
  <si>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</si>
  <si>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</si>
  <si>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</si>
  <si>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</si>
  <si>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</si>
  <si>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</si>
  <si>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</si>
  <si>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</si>
  <si>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</si>
  <si>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</si>
  <si>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</si>
  <si>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</si>
  <si>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</si>
  <si>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</si>
  <si>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</si>
  <si>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</si>
  <si>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</si>
  <si>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</si>
  <si>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</si>
  <si>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</si>
  <si>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</si>
  <si>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</si>
  <si>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</si>
  <si>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</si>
  <si>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</si>
  <si>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</si>
  <si>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</si>
  <si>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</si>
  <si>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</si>
  <si>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</si>
  <si>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</si>
  <si>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</si>
  <si>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</si>
  <si>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</si>
  <si>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</si>
  <si>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</si>
  <si>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</si>
  <si>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</si>
  <si>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</si>
  <si>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</si>
  <si>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</si>
  <si>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</si>
  <si>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</si>
  <si>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</si>
  <si>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</si>
  <si>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</si>
  <si>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</si>
  <si>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</si>
  <si>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</si>
  <si>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</si>
  <si>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</si>
  <si>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</si>
  <si>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</si>
  <si>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</si>
  <si>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</si>
  <si>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</si>
  <si>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</si>
  <si>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</si>
  <si>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</si>
  <si>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</si>
  <si>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</si>
  <si>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</si>
  <si>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</si>
  <si>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</si>
  <si>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</si>
  <si>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</si>
  <si>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</si>
  <si>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</si>
  <si>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</si>
  <si>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</si>
  <si>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</si>
  <si>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</si>
  <si>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</si>
  <si>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</si>
  <si>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</si>
  <si>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</si>
  <si>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</si>
  <si>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</si>
  <si>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</si>
  <si>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</si>
  <si>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</si>
  <si>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</si>
  <si>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</si>
  <si>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</si>
  <si>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</si>
  <si>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</si>
  <si>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</si>
  <si>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</si>
  <si>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</si>
  <si>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</si>
  <si>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</si>
  <si>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</si>
  <si>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</si>
  <si>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</si>
  <si>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</si>
  <si>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</si>
  <si>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</si>
  <si>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</si>
  <si>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</si>
  <si>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</si>
  <si>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</si>
  <si>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</si>
  <si>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</si>
  <si>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</si>
  <si>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</si>
  <si>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</si>
  <si>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</si>
  <si>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</si>
  <si>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</si>
  <si>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</si>
  <si>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</si>
  <si>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</si>
  <si>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</si>
  <si>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</si>
  <si>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</si>
  <si>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</si>
  <si>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</si>
  <si>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</si>
  <si>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</si>
  <si>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</si>
  <si>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</si>
  <si>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</si>
  <si>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</si>
  <si>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</si>
  <si>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</si>
  <si>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</si>
  <si>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</si>
  <si>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</si>
  <si>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</si>
  <si>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</si>
  <si>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</si>
  <si>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</si>
  <si>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</si>
  <si>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</si>
  <si>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</si>
  <si>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</si>
  <si>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</si>
  <si>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</si>
  <si>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</si>
  <si>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</si>
  <si>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</si>
  <si>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</si>
  <si>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</si>
  <si>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</si>
  <si>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</si>
  <si>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</si>
  <si>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</si>
  <si>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</si>
  <si>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</si>
  <si>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</si>
  <si>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</si>
  <si>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</si>
  <si>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</si>
  <si>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</si>
  <si>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</si>
  <si>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</si>
  <si>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</si>
  <si>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</si>
  <si>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</si>
  <si>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</si>
  <si>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</si>
  <si>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</si>
  <si>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</si>
  <si>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</si>
  <si>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</si>
  <si>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</si>
  <si>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</si>
  <si>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</si>
  <si>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</si>
  <si>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</si>
  <si>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</si>
  <si>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</si>
  <si>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</si>
  <si>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</si>
  <si>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</si>
  <si>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</si>
  <si>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</si>
  <si>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</si>
  <si>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</si>
  <si>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</si>
  <si>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</si>
  <si>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</si>
  <si>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</si>
  <si>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</si>
  <si>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</si>
  <si>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</si>
  <si>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</si>
  <si>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</si>
  <si>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</si>
  <si>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</si>
  <si>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</si>
  <si>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</si>
  <si>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</si>
  <si>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</si>
  <si>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</si>
  <si>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</si>
  <si>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</si>
  <si>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</si>
  <si>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</si>
  <si>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</si>
  <si>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</si>
  <si>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</si>
  <si>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</si>
  <si>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</si>
  <si>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</si>
  <si>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</si>
  <si>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</si>
  <si>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</si>
  <si>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</si>
  <si>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</si>
  <si>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</si>
  <si>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</si>
  <si>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</si>
  <si>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</si>
  <si>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</si>
  <si>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</si>
  <si>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</si>
  <si>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</si>
  <si>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</si>
  <si>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</si>
  <si>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</si>
  <si>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</si>
  <si>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</si>
  <si>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</si>
  <si>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</si>
  <si>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</si>
  <si>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</si>
  <si>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</si>
  <si>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</si>
  <si>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</si>
  <si>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</si>
  <si>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</si>
  <si>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</si>
  <si>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</si>
  <si>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</si>
  <si>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</si>
  <si>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</si>
  <si>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</si>
  <si>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</si>
  <si>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</si>
  <si>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</si>
  <si>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</si>
  <si>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</si>
  <si>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</si>
  <si>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</si>
  <si>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</si>
  <si>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</si>
  <si>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</si>
  <si>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</si>
  <si>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</si>
  <si>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</si>
  <si>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</si>
  <si>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</si>
  <si>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</si>
  <si>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</si>
  <si>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</si>
  <si>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</si>
  <si>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</si>
  <si>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</si>
  <si>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</si>
  <si>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</si>
  <si>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</si>
  <si>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</si>
  <si>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</si>
  <si>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</si>
  <si>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</si>
  <si>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</si>
  <si>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</si>
  <si>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</si>
  <si>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</si>
  <si>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</si>
  <si>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</si>
  <si>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</si>
  <si>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</si>
  <si>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</si>
  <si>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</si>
  <si>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</si>
  <si>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</si>
  <si>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</si>
  <si>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</si>
  <si>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</si>
  <si>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</si>
  <si>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</si>
  <si>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</si>
  <si>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</si>
  <si>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</si>
  <si>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</si>
  <si>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</si>
  <si>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</si>
  <si>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</si>
  <si>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</si>
  <si>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</si>
  <si>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</si>
  <si>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</si>
  <si>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</si>
  <si>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</si>
  <si>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</si>
  <si>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</si>
  <si>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</si>
  <si>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</si>
  <si>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</si>
  <si>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</si>
  <si>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</si>
  <si>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</si>
  <si>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</si>
  <si>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</si>
  <si>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</si>
  <si>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</si>
  <si>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</si>
  <si>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</si>
  <si>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</si>
  <si>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</si>
  <si>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</si>
  <si>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</si>
  <si>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</si>
  <si>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</si>
  <si>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</si>
  <si>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</si>
  <si>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</si>
  <si>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</si>
  <si>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</si>
  <si>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</si>
  <si>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</si>
  <si>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</si>
  <si>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</si>
  <si>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</si>
  <si>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</si>
  <si>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</si>
  <si>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</si>
  <si>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</si>
  <si>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</si>
  <si>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</si>
  <si>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</si>
  <si>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</si>
  <si>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</si>
  <si>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</si>
  <si>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</si>
  <si>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</si>
  <si>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</si>
  <si>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</si>
  <si>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</si>
  <si>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</si>
  <si>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</si>
  <si>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</si>
  <si>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</si>
  <si>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</si>
  <si>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</si>
  <si>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</si>
  <si>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</si>
  <si>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</si>
  <si>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</si>
  <si>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</si>
  <si>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</si>
  <si>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</si>
  <si>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</si>
  <si>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</si>
  <si>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</si>
  <si>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</si>
  <si>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</si>
  <si>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</si>
  <si>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</si>
  <si>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</si>
  <si>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</si>
  <si>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</si>
  <si>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</si>
  <si>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</si>
  <si>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</si>
  <si>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</si>
  <si>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</si>
  <si>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</si>
  <si>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</si>
  <si>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</si>
  <si>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</si>
  <si>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</si>
  <si>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</si>
  <si>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</si>
  <si>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</si>
  <si>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</si>
  <si>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</si>
  <si>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</si>
  <si>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</si>
  <si>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</si>
  <si>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</si>
  <si>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</si>
  <si>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</si>
  <si>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</si>
  <si>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</si>
  <si>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</si>
  <si>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</si>
  <si>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</si>
  <si>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</si>
  <si>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</si>
  <si>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</si>
  <si>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</si>
  <si>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</si>
  <si>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</si>
  <si>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</si>
  <si>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</si>
  <si>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</si>
  <si>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</si>
  <si>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</si>
  <si>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</si>
  <si>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</si>
  <si>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</si>
  <si>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</si>
  <si>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</si>
  <si>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</si>
  <si>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</si>
  <si>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</si>
  <si>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</si>
  <si>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</si>
  <si>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</si>
  <si>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</si>
  <si>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</si>
  <si>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</si>
  <si>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</si>
  <si>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</si>
  <si>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</si>
  <si>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</si>
  <si>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</si>
  <si>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</si>
  <si>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</si>
  <si>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</si>
  <si>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</si>
  <si>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</si>
  <si>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</si>
  <si>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</si>
  <si>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</si>
  <si>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</si>
  <si>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</si>
  <si>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</si>
  <si>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</si>
  <si>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</si>
  <si>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</si>
  <si>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</si>
  <si>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</si>
  <si>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</si>
  <si>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</si>
  <si>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</si>
  <si>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</si>
  <si>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</si>
  <si>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</si>
  <si>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</si>
  <si>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</si>
  <si>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</si>
  <si>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</si>
  <si>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</si>
  <si>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</si>
  <si>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</si>
  <si>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</si>
  <si>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</si>
  <si>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</si>
  <si>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</si>
  <si>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</si>
  <si>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</si>
  <si>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</si>
  <si>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</si>
  <si>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</si>
  <si>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</si>
  <si>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</si>
  <si>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</si>
  <si>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</si>
  <si>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</si>
  <si>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</si>
  <si>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</si>
  <si>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</si>
  <si>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</si>
  <si>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</si>
  <si>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</si>
  <si>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</si>
  <si>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</si>
  <si>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</si>
  <si>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</si>
  <si>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</si>
  <si>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</si>
  <si>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</si>
  <si>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</si>
  <si>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</si>
  <si>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</si>
  <si>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</si>
  <si>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</si>
  <si>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</si>
  <si>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</si>
  <si>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</si>
  <si>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</si>
  <si>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</si>
  <si>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</si>
  <si>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</si>
  <si>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</si>
  <si>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</si>
  <si>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</si>
  <si>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</si>
  <si>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</si>
  <si>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</si>
  <si>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</si>
  <si>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</si>
  <si>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</si>
  <si>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</si>
  <si>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</si>
  <si>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</si>
  <si>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</si>
  <si>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</si>
  <si>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</si>
  <si>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</si>
  <si>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</si>
  <si>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</si>
  <si>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</si>
  <si>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</si>
  <si>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</si>
  <si>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</si>
  <si>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</si>
  <si>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</si>
  <si>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</si>
  <si>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</si>
  <si>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</si>
  <si>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</si>
  <si>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</si>
  <si>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</si>
  <si>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</si>
  <si>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</si>
  <si>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</si>
  <si>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</si>
  <si>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</si>
  <si>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</si>
  <si>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</si>
  <si>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</si>
  <si>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</si>
  <si>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</si>
  <si>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</si>
  <si>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</si>
  <si>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</si>
  <si>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</si>
  <si>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</si>
  <si>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</si>
  <si>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</si>
  <si>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</si>
  <si>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</si>
  <si>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</si>
  <si>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</si>
  <si>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</si>
  <si>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</si>
  <si>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</si>
  <si>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</si>
  <si>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</si>
  <si>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</si>
  <si>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</si>
  <si>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</si>
  <si>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</si>
  <si>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</si>
  <si>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</si>
  <si>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</si>
  <si>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</si>
  <si>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</si>
  <si>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</si>
  <si>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</si>
  <si>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</si>
  <si>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</si>
  <si>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</si>
  <si>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</si>
  <si>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</si>
  <si>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</si>
  <si>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</si>
  <si>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</si>
  <si>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</si>
  <si>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</si>
  <si>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</si>
  <si>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</si>
  <si>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</si>
  <si>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</si>
  <si>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</si>
  <si>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</si>
  <si>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</si>
  <si>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</si>
  <si>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</si>
  <si>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</si>
  <si>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</si>
  <si>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</si>
  <si>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</si>
  <si>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</si>
  <si>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</si>
  <si>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</si>
  <si>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</si>
  <si>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</si>
  <si>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</si>
  <si>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</si>
  <si>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</si>
  <si>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</si>
  <si>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</si>
  <si>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</si>
  <si>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</si>
  <si>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</si>
  <si>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</si>
  <si>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</si>
  <si>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</si>
  <si>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</si>
  <si>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</si>
  <si>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</si>
  <si>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</si>
  <si>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</si>
  <si>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</si>
  <si>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</si>
  <si>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</si>
  <si>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</si>
  <si>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</si>
  <si>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</si>
  <si>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</si>
  <si>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</si>
  <si>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</si>
  <si>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</si>
  <si>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</si>
  <si>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</si>
  <si>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</si>
  <si>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</si>
  <si>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</si>
  <si>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</si>
  <si>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</si>
  <si>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</si>
  <si>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</si>
  <si>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</si>
  <si>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</si>
  <si>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</si>
  <si>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</si>
  <si>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</si>
  <si>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</si>
  <si>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</si>
  <si>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</si>
  <si>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</si>
  <si>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</si>
  <si>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</si>
  <si>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</si>
  <si>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</si>
  <si>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</si>
  <si>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</si>
  <si>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</si>
  <si>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</si>
  <si>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</si>
  <si>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</si>
  <si>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</si>
  <si>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</si>
  <si>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</si>
  <si>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</si>
  <si>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</si>
  <si>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</si>
  <si>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</si>
  <si>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</si>
  <si>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</si>
  <si>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</si>
  <si>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</si>
  <si>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</si>
  <si>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</si>
  <si>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</si>
  <si>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</si>
  <si>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</si>
  <si>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</si>
  <si>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</si>
  <si>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</si>
  <si>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</si>
  <si>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</si>
  <si>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</si>
  <si>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</si>
  <si>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</si>
  <si>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</si>
  <si>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</si>
  <si>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</si>
  <si>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</si>
  <si>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</si>
  <si>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</si>
  <si>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</si>
  <si>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</si>
  <si>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</si>
  <si>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</si>
  <si>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</si>
  <si>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</si>
  <si>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</si>
  <si>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</si>
  <si>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</si>
  <si>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</si>
  <si>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</si>
  <si>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</si>
  <si>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</si>
  <si>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</si>
  <si>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</si>
  <si>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</si>
  <si>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</si>
  <si>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</si>
  <si>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</si>
  <si>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</si>
  <si>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</si>
  <si>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</si>
  <si>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</si>
  <si>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</si>
  <si>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</si>
  <si>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</si>
  <si>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</si>
  <si>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</si>
  <si>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</si>
  <si>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</si>
  <si>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</si>
  <si>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</si>
  <si>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</si>
  <si>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</si>
  <si>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</si>
  <si>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</si>
  <si>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</si>
  <si>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</si>
  <si>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</si>
  <si>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</si>
  <si>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</si>
  <si>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</si>
  <si>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</si>
  <si>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</si>
  <si>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</si>
  <si>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</si>
  <si>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</si>
  <si>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</si>
  <si>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</si>
  <si>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</si>
  <si>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</si>
  <si>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</si>
  <si>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</si>
  <si>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</si>
  <si>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</si>
  <si>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</si>
  <si>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</si>
  <si>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</si>
  <si>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</si>
  <si>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</si>
  <si>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</si>
  <si>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</si>
  <si>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</si>
  <si>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</si>
  <si>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</si>
  <si>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</si>
  <si>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</si>
  <si>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</si>
  <si>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</si>
  <si>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</si>
  <si>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</si>
  <si>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</si>
  <si>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</si>
  <si>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</si>
  <si>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</si>
  <si>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</si>
  <si>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</si>
  <si>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</si>
  <si>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</si>
  <si>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</si>
  <si>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</si>
  <si>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</si>
  <si>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</si>
  <si>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</si>
  <si>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</si>
  <si>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</si>
  <si>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</si>
  <si>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</si>
  <si>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</si>
  <si>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</si>
  <si>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</si>
  <si>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</si>
  <si>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</si>
  <si>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</si>
  <si>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</si>
  <si>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</si>
  <si>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</si>
  <si>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</si>
  <si>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</si>
  <si>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</si>
  <si>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</si>
  <si>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</si>
  <si>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</si>
  <si>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</si>
  <si>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</si>
  <si>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</si>
  <si>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</si>
  <si>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</si>
  <si>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</si>
  <si>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</si>
  <si>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</si>
  <si>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</si>
  <si>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</si>
  <si>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</si>
  <si>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</si>
  <si>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</si>
  <si>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</si>
  <si>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</si>
  <si>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</si>
  <si>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</si>
  <si>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</si>
  <si>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</si>
  <si>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</si>
  <si>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</si>
  <si>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</si>
  <si>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</si>
  <si>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</si>
  <si>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</si>
  <si>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</si>
  <si>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</si>
  <si>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</si>
  <si>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</si>
  <si>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</si>
  <si>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</si>
  <si>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</si>
  <si>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</si>
  <si>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</si>
  <si>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</si>
  <si>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</si>
  <si>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</si>
  <si>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</si>
  <si>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</si>
  <si>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</si>
  <si>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</si>
  <si>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</si>
  <si>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</si>
  <si>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</si>
  <si>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</si>
  <si>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</si>
  <si>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</si>
  <si>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</si>
  <si>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</si>
  <si>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</si>
  <si>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</si>
  <si>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</si>
  <si>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</si>
  <si>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</si>
  <si>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</si>
  <si>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</si>
  <si>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</si>
  <si>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</si>
  <si>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</si>
  <si>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</si>
  <si>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</si>
  <si>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</si>
  <si>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</si>
  <si>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</si>
  <si>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</si>
  <si>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</si>
  <si>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</si>
  <si>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</si>
  <si>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</si>
  <si>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</si>
  <si>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</si>
  <si>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</si>
  <si>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</si>
  <si>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</si>
  <si>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</si>
  <si>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</si>
  <si>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</si>
  <si>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</si>
  <si>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</si>
  <si>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</si>
  <si>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</si>
  <si>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</si>
  <si>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</si>
  <si>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</si>
  <si>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</si>
  <si>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</si>
  <si>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</si>
  <si>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</si>
  <si>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</si>
  <si>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</si>
  <si>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</si>
  <si>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</si>
  <si>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</si>
  <si>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</si>
  <si>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</si>
  <si>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</si>
  <si>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</si>
  <si>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</si>
  <si>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</si>
  <si>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</si>
  <si>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</si>
  <si>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</si>
  <si>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</si>
  <si>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</si>
  <si>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</si>
  <si>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</si>
  <si>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</si>
  <si>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</si>
  <si>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</si>
  <si>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</si>
  <si>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</si>
  <si>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</si>
  <si>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</si>
  <si>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</si>
  <si>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</si>
  <si>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</si>
  <si>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</si>
  <si>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</si>
  <si>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</si>
  <si>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</si>
  <si>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</si>
  <si>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</si>
  <si>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</si>
  <si>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</si>
  <si>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</si>
  <si>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</si>
  <si>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</si>
  <si>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</si>
  <si>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</si>
  <si>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</si>
  <si>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</si>
  <si>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</si>
  <si>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</si>
  <si>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</si>
  <si>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</si>
  <si>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</si>
  <si>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</si>
  <si>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</si>
  <si>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</si>
  <si>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</si>
  <si>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</si>
  <si>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</si>
  <si>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</si>
  <si>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</si>
  <si>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</si>
  <si>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</si>
  <si>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</si>
  <si>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</si>
  <si>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</si>
  <si>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</si>
  <si>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</si>
  <si>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</si>
  <si>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</si>
  <si>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</si>
  <si>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</si>
  <si>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</si>
  <si>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</si>
  <si>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</si>
  <si>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</si>
  <si>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</si>
  <si>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</si>
  <si>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</si>
  <si>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</si>
  <si>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</si>
  <si>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</si>
  <si>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</si>
  <si>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</si>
  <si>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</si>
  <si>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</si>
  <si>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</si>
  <si>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</si>
  <si>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</si>
  <si>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</si>
  <si>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</si>
  <si>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</si>
  <si>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</si>
  <si>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</si>
  <si>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</si>
  <si>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</si>
  <si>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</si>
  <si>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</si>
  <si>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</si>
  <si>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</si>
  <si>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</si>
  <si>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</si>
  <si>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</si>
  <si>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</si>
  <si>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</si>
  <si>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</si>
  <si>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</si>
  <si>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</si>
  <si>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</si>
  <si>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</si>
  <si>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</si>
  <si>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</si>
  <si>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</si>
  <si>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</si>
  <si>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</si>
  <si>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</si>
  <si>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</si>
  <si>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</si>
  <si>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</si>
  <si>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</si>
  <si>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</si>
  <si>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</si>
  <si>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</si>
  <si>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</si>
  <si>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</si>
  <si>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</si>
  <si>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</si>
  <si>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</si>
  <si>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</si>
  <si>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</si>
  <si>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</si>
  <si>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</si>
  <si>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</si>
  <si>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</si>
  <si>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</si>
  <si>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</si>
  <si>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</si>
  <si>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</si>
  <si>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</si>
  <si>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</si>
  <si>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</si>
  <si>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</si>
  <si>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</si>
  <si>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</si>
  <si>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</si>
  <si>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</si>
  <si>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</si>
  <si>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</si>
  <si>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</si>
  <si>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</si>
  <si>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</si>
  <si>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</si>
  <si>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</si>
  <si>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</si>
  <si>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</si>
  <si>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</si>
  <si>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</si>
  <si>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</si>
  <si>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</si>
  <si>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</si>
  <si>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</si>
  <si>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</si>
  <si>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</si>
  <si>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</si>
  <si>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</si>
  <si>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</si>
  <si>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</si>
  <si>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</si>
  <si>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</si>
  <si>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</si>
  <si>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</si>
  <si>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</si>
  <si>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</si>
  <si>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</si>
  <si>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</si>
  <si>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</si>
  <si>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</si>
  <si>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</si>
  <si>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</si>
  <si>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</si>
  <si>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</si>
  <si>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</si>
  <si>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</si>
  <si>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</si>
  <si>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</si>
  <si>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</si>
  <si>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</si>
  <si>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</si>
  <si>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</si>
  <si>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</si>
  <si>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</si>
  <si>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</si>
  <si>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</si>
  <si>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</si>
  <si>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</si>
  <si>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</si>
  <si>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</si>
  <si>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</si>
  <si>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</si>
  <si>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</si>
  <si>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</si>
  <si>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</si>
  <si>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</si>
  <si>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</si>
  <si>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</si>
  <si>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</si>
  <si>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</si>
  <si>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</si>
  <si>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</si>
  <si>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</si>
  <si>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</si>
  <si>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</si>
  <si>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</si>
  <si>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</si>
  <si>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</si>
  <si>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</si>
  <si>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</si>
  <si>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</si>
  <si>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</si>
  <si>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</si>
  <si>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</si>
  <si>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</si>
  <si>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</si>
  <si>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</si>
  <si>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</si>
  <si>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</si>
  <si>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</si>
  <si>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</si>
  <si>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</si>
  <si>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</si>
  <si>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</si>
  <si>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</si>
  <si>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</si>
  <si>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</si>
  <si>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</si>
  <si>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</si>
  <si>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</si>
  <si>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</si>
  <si>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</si>
  <si>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</si>
  <si>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</si>
  <si>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</si>
  <si>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</si>
  <si>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</si>
  <si>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</si>
  <si>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</si>
  <si>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</si>
  <si>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</si>
  <si>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</si>
  <si>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</si>
  <si>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</si>
  <si>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</si>
  <si>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</si>
  <si>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</si>
  <si>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</si>
  <si>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</si>
  <si>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</si>
  <si>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</si>
  <si>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</si>
  <si>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</si>
  <si>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</si>
  <si>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</si>
  <si>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</si>
  <si>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</si>
  <si>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</si>
  <si>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</si>
  <si>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</si>
  <si>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</si>
  <si>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</si>
  <si>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</si>
  <si>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</si>
  <si>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</si>
  <si>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</si>
  <si>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</si>
  <si>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</si>
  <si>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</si>
  <si>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</si>
  <si>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</si>
  <si>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</si>
  <si>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</si>
  <si>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</si>
  <si>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</si>
  <si>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</si>
  <si>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</si>
  <si>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</si>
  <si>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</si>
  <si>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</si>
  <si>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</si>
  <si>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</si>
  <si>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</si>
  <si>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</si>
  <si>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</si>
  <si>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</si>
  <si>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</si>
  <si>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</si>
  <si>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</si>
  <si>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</si>
  <si>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</si>
  <si>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</si>
  <si>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</si>
  <si>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</si>
  <si>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</si>
  <si>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</si>
  <si>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</si>
  <si>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</si>
  <si>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</si>
  <si>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</si>
  <si>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</si>
  <si>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</si>
  <si>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</si>
  <si>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</si>
  <si>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</si>
  <si>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</si>
  <si>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</si>
  <si>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</si>
  <si>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</si>
  <si>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</si>
  <si>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</si>
  <si>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</si>
  <si>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</si>
  <si>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</si>
  <si>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</si>
  <si>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</si>
  <si>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</si>
  <si>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</si>
  <si>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</si>
  <si>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</si>
  <si>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</si>
  <si>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</si>
  <si>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</si>
  <si>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</si>
  <si>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</si>
  <si>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</si>
  <si>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</si>
  <si>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</si>
  <si>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</si>
  <si>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</si>
  <si>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</si>
  <si>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</si>
  <si>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</si>
  <si>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</si>
  <si>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</si>
  <si>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</si>
  <si>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</si>
  <si>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</si>
  <si>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</si>
  <si>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</si>
  <si>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</si>
  <si>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</si>
  <si>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</si>
  <si>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</si>
  <si>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</si>
  <si>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</si>
  <si>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</si>
  <si>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</si>
  <si>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</si>
  <si>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</si>
  <si>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</si>
  <si>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</si>
  <si>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</si>
  <si>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</si>
  <si>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</si>
  <si>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</si>
  <si>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</si>
  <si>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</si>
  <si>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</si>
  <si>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</si>
  <si>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</si>
  <si>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</si>
  <si>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</si>
  <si>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</si>
  <si>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</si>
  <si>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</si>
  <si>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</si>
  <si>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</si>
  <si>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</si>
  <si>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</si>
  <si>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</si>
  <si>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</si>
  <si>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</si>
  <si>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</si>
  <si>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</si>
  <si>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</si>
  <si>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</si>
  <si>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</si>
  <si>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</si>
  <si>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</si>
  <si>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</si>
  <si>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</si>
  <si>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</si>
  <si>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</si>
  <si>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</si>
  <si>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</si>
  <si>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</si>
  <si>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</si>
  <si>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</si>
  <si>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</si>
  <si>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</si>
  <si>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</si>
  <si>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</si>
  <si>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</si>
  <si>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</si>
  <si>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</si>
  <si>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</si>
  <si>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</si>
  <si>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</si>
  <si>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</si>
  <si>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</si>
  <si>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</si>
  <si>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</si>
  <si>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</si>
  <si>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</si>
  <si>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</si>
  <si>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</si>
  <si>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</si>
  <si>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</si>
  <si>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</si>
  <si>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</si>
  <si>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</si>
  <si>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</si>
  <si>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</si>
  <si>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</si>
  <si>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</si>
  <si>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</si>
  <si>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</si>
  <si>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</si>
  <si>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</si>
  <si>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</si>
  <si>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</si>
  <si>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</si>
  <si>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</si>
  <si>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</si>
  <si>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</si>
  <si>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</si>
  <si>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</si>
  <si>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</si>
  <si>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</si>
  <si>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</si>
  <si>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</si>
  <si>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</si>
  <si>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</si>
  <si>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</si>
  <si>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</si>
  <si>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</si>
  <si>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</si>
  <si>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</si>
  <si>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</si>
  <si>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</si>
  <si>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</si>
  <si>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</si>
  <si>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</si>
  <si>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</si>
  <si>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</si>
  <si>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</si>
  <si>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</si>
  <si>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</si>
  <si>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</si>
  <si>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</si>
  <si>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</si>
  <si>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</si>
  <si>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</si>
  <si>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</si>
  <si>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</si>
  <si>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</si>
  <si>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</si>
  <si>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</si>
  <si>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</si>
  <si>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</si>
  <si>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</si>
  <si>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</si>
  <si>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</si>
  <si>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</si>
  <si>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</si>
  <si>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</si>
  <si>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</si>
  <si>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</si>
  <si>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</si>
  <si>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</si>
  <si>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</si>
  <si>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</si>
  <si>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</si>
  <si>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</si>
  <si>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</si>
  <si>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</si>
  <si>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</si>
  <si>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</si>
  <si>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</si>
  <si>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</si>
  <si>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</si>
  <si>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</si>
  <si>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</si>
  <si>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</si>
  <si>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</si>
  <si>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</si>
  <si>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</si>
  <si>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</si>
  <si>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</si>
  <si>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</si>
  <si>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</si>
  <si>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</si>
  <si>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</si>
  <si>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</si>
  <si>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</si>
  <si>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</si>
  <si>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</si>
  <si>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</si>
  <si>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</si>
  <si>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</si>
  <si>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</si>
  <si>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</si>
  <si>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</si>
  <si>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</si>
  <si>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</si>
  <si>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</si>
  <si>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</si>
  <si>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</si>
  <si>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</si>
  <si>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</si>
  <si>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</si>
  <si>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</si>
  <si>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</si>
  <si>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</si>
  <si>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</si>
  <si>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</si>
  <si>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</si>
  <si>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</si>
  <si>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</si>
  <si>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</si>
  <si>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</si>
  <si>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</si>
  <si>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</si>
  <si>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</si>
  <si>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</si>
  <si>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</si>
  <si>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</si>
  <si>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</si>
  <si>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</si>
  <si>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</si>
  <si>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</si>
  <si>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</si>
  <si>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</si>
  <si>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</si>
  <si>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</si>
  <si>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</si>
  <si>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</si>
  <si>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</si>
  <si>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</si>
  <si>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</si>
  <si>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</si>
  <si>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</si>
  <si>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</si>
  <si>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</si>
  <si>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</si>
  <si>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</si>
  <si>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</si>
  <si>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</si>
  <si>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</si>
  <si>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</si>
  <si>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</si>
  <si>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</si>
  <si>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</si>
  <si>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</si>
  <si>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</si>
  <si>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</si>
  <si>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</si>
  <si>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</si>
  <si>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</si>
  <si>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</si>
  <si>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</si>
  <si>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</si>
  <si>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</si>
  <si>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</si>
  <si>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</si>
  <si>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</si>
  <si>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</si>
  <si>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</si>
  <si>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</si>
  <si>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</si>
  <si>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</si>
  <si>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</si>
  <si>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</si>
  <si>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</si>
  <si>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</si>
  <si>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</si>
  <si>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</si>
  <si>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</si>
  <si>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</si>
  <si>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</si>
  <si>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</si>
  <si>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</si>
  <si>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</si>
  <si>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</si>
  <si>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</si>
  <si>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</si>
  <si>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</si>
  <si>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</si>
  <si>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</si>
  <si>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</si>
  <si>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</si>
  <si>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</si>
  <si>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</si>
  <si>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</si>
  <si>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</si>
  <si>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</si>
  <si>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</si>
  <si>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</si>
  <si>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</si>
  <si>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</si>
  <si>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</si>
  <si>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</si>
  <si>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</si>
  <si>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</si>
  <si>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</si>
  <si>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</si>
  <si>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</si>
  <si>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</si>
  <si>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</si>
  <si>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</si>
  <si>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</si>
  <si>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</si>
  <si>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</si>
  <si>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</si>
  <si>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</si>
  <si>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</si>
  <si>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</si>
  <si>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</si>
  <si>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</si>
  <si>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</si>
  <si>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</si>
  <si>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</si>
  <si>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</si>
  <si>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</si>
  <si>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</si>
  <si>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</si>
  <si>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</si>
  <si>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</si>
  <si>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</si>
  <si>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</si>
  <si>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</si>
  <si>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</si>
  <si>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</si>
  <si>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</si>
  <si>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</si>
  <si>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</si>
  <si>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</si>
  <si>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</si>
  <si>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</si>
  <si>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</si>
  <si>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</si>
  <si>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</si>
  <si>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</si>
  <si>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</si>
  <si>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</si>
  <si>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</si>
  <si>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</si>
  <si>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</si>
  <si>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</si>
  <si>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</si>
  <si>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</si>
  <si>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</si>
  <si>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</si>
  <si>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</si>
  <si>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</si>
  <si>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</si>
  <si>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</si>
  <si>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</si>
  <si>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</si>
  <si>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</si>
  <si>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</si>
  <si>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</si>
  <si>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</si>
  <si>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</si>
  <si>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</si>
  <si>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</si>
  <si>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</si>
  <si>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</si>
  <si>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</si>
  <si>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</si>
  <si>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</si>
  <si>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</si>
  <si>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</si>
  <si>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</si>
  <si>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</si>
  <si>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</si>
  <si>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</si>
  <si>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</si>
  <si>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</si>
  <si>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</si>
  <si>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</si>
  <si>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</si>
  <si>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</si>
  <si>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</si>
  <si>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</si>
  <si>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</si>
  <si>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</si>
  <si>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</si>
  <si>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</si>
  <si>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</si>
  <si>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</si>
  <si>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</si>
  <si>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</si>
  <si>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</si>
  <si>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</si>
  <si>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</si>
  <si>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</si>
  <si>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</si>
  <si>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</si>
  <si>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</si>
  <si>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</si>
  <si>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</si>
  <si>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</si>
  <si>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</si>
  <si>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</si>
  <si>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</si>
  <si>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</si>
  <si>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</si>
  <si>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</si>
  <si>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</si>
  <si>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</si>
  <si>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</si>
  <si>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</si>
  <si>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</si>
  <si>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</si>
  <si>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</si>
  <si>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</si>
  <si>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</si>
  <si>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</si>
  <si>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</si>
  <si>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</si>
  <si>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</si>
  <si>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</si>
  <si>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</si>
  <si>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</si>
  <si>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</si>
  <si>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</si>
  <si>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</si>
  <si>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</si>
  <si>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</si>
  <si>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</si>
  <si>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</si>
  <si>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</si>
  <si>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</si>
  <si>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</si>
  <si>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</si>
  <si>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</si>
  <si>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</si>
  <si>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</si>
  <si>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</si>
  <si>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</si>
  <si>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</si>
  <si>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</si>
  <si>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</si>
  <si>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</si>
  <si>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</si>
  <si>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</si>
  <si>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</si>
  <si>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</si>
  <si>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</si>
  <si>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</si>
  <si>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</si>
  <si>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</si>
  <si>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</si>
  <si>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</si>
  <si>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</si>
  <si>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</si>
  <si>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</si>
  <si>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</si>
  <si>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</si>
  <si>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</si>
  <si>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</si>
  <si>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</si>
  <si>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</si>
  <si>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</si>
  <si>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</si>
  <si>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</si>
  <si>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</si>
  <si>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</si>
  <si>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</si>
  <si>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</si>
  <si>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</si>
  <si>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</si>
  <si>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</si>
  <si>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</si>
  <si>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</si>
  <si>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</si>
  <si>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</si>
  <si>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</si>
  <si>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</si>
  <si>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</si>
  <si>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</si>
  <si>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</si>
  <si>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</si>
  <si>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</si>
  <si>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</si>
  <si>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</si>
  <si>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</si>
  <si>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</si>
  <si>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</si>
  <si>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</si>
  <si>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</si>
  <si>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</si>
  <si>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</si>
  <si>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</si>
  <si>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</si>
  <si>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</si>
  <si>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</si>
  <si>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</si>
  <si>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</si>
  <si>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</si>
  <si>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</si>
  <si>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</si>
  <si>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</si>
  <si>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</si>
  <si>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</si>
  <si>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</si>
  <si>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</si>
  <si>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</si>
  <si>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</si>
  <si>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</si>
  <si>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</si>
  <si>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</si>
  <si>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</si>
  <si>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</si>
  <si>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</si>
  <si>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</si>
  <si>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</si>
  <si>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</si>
  <si>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</si>
  <si>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</si>
  <si>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</si>
  <si>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</si>
  <si>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</si>
  <si>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</si>
  <si>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</si>
  <si>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</si>
  <si>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</si>
  <si>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</si>
  <si>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</si>
  <si>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</si>
  <si>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</si>
  <si>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</si>
  <si>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</si>
  <si>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</si>
  <si>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</si>
  <si>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</si>
  <si>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</si>
  <si>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</si>
  <si>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</si>
  <si>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</si>
  <si>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</si>
  <si>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</si>
  <si>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</si>
  <si>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</si>
  <si>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</si>
  <si>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</si>
  <si>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</si>
  <si>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</si>
  <si>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</si>
  <si>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</si>
  <si>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</si>
  <si>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</si>
  <si>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</si>
  <si>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</si>
  <si>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</si>
  <si>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</si>
  <si>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</si>
  <si>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</si>
  <si>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</si>
  <si>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</si>
  <si>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</si>
  <si>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</si>
  <si>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</si>
  <si>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</si>
  <si>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</si>
  <si>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</si>
  <si>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</si>
  <si>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</si>
  <si>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</si>
  <si>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</si>
  <si>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</si>
  <si>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</si>
  <si>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</si>
  <si>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</si>
  <si>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</si>
  <si>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</si>
  <si>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</si>
  <si>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</si>
  <si>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</si>
  <si>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</si>
  <si>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</si>
  <si>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</si>
  <si>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</si>
  <si>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</si>
  <si>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</si>
  <si>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</si>
  <si>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</si>
  <si>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</si>
  <si>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</si>
  <si>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</si>
  <si>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</si>
  <si>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</si>
  <si>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</si>
  <si>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</si>
  <si>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</si>
  <si>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</si>
  <si>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</si>
  <si>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</si>
  <si>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</si>
  <si>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</si>
  <si>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</si>
  <si>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</si>
  <si>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</si>
  <si>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</si>
  <si>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</si>
  <si>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</si>
  <si>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</si>
  <si>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</si>
  <si>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</si>
  <si>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</si>
  <si>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</si>
  <si>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</si>
  <si>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</si>
  <si>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</si>
  <si>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</si>
  <si>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</si>
  <si>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</si>
  <si>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</si>
  <si>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</si>
  <si>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</si>
  <si>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</si>
  <si>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</si>
  <si>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</si>
  <si>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</si>
  <si>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</si>
  <si>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</si>
  <si>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</si>
  <si>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</si>
  <si>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</si>
  <si>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</si>
  <si>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</si>
  <si>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</si>
  <si>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</si>
  <si>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</si>
  <si>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</si>
  <si>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</si>
  <si>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</si>
  <si>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</si>
  <si>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</si>
  <si>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</si>
  <si>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</si>
  <si>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</si>
  <si>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</si>
  <si>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</si>
  <si>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</si>
  <si>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</si>
  <si>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</si>
  <si>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</si>
  <si>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</si>
  <si>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</si>
  <si>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</si>
  <si>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</si>
  <si>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</si>
  <si>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</si>
  <si>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</si>
  <si>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</si>
  <si>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</si>
  <si>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</si>
  <si>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</si>
  <si>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</si>
  <si>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</si>
  <si>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</si>
  <si>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</si>
  <si>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</si>
  <si>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</si>
  <si>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</si>
  <si>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</si>
  <si>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</si>
  <si>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</si>
  <si>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</si>
  <si>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</si>
  <si>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</si>
  <si>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</si>
  <si>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</si>
  <si>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</si>
  <si>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</si>
  <si>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</si>
  <si>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</si>
  <si>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</si>
  <si>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</si>
  <si>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</si>
  <si>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</si>
  <si>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</si>
  <si>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</si>
  <si>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</si>
  <si>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</si>
  <si>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</si>
  <si>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</si>
  <si>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</si>
  <si>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</si>
  <si>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</si>
  <si>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</si>
  <si>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</si>
  <si>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</si>
  <si>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</si>
  <si>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</si>
  <si>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</si>
  <si>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</si>
  <si>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</si>
  <si>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</si>
  <si>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</si>
  <si>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</si>
  <si>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</si>
  <si>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</si>
  <si>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</si>
  <si>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</si>
  <si>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</si>
  <si>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</si>
  <si>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</si>
  <si>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</si>
  <si>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</si>
  <si>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</si>
  <si>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</si>
  <si>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</si>
  <si>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</si>
  <si>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</si>
  <si>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</si>
  <si>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</si>
  <si>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</si>
  <si>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</si>
  <si>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</si>
  <si>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</si>
  <si>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</si>
  <si>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</si>
  <si>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</si>
  <si>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</si>
  <si>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</si>
  <si>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</si>
  <si>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</si>
  <si>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</si>
  <si>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</si>
  <si>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</si>
  <si>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</si>
  <si>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</si>
  <si>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</si>
  <si>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</si>
  <si>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</si>
  <si>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</si>
  <si>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</si>
  <si>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</si>
  <si>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</si>
  <si>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</si>
  <si>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</si>
  <si>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</si>
  <si>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</si>
  <si>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</si>
  <si>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</si>
  <si>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</si>
  <si>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</si>
  <si>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</si>
  <si>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</si>
  <si>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</si>
  <si>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</si>
  <si>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</si>
  <si>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</si>
  <si>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</si>
  <si>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</si>
  <si>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</si>
  <si>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</si>
  <si>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</si>
  <si>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</si>
  <si>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</si>
  <si>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</si>
  <si>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</si>
  <si>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</si>
  <si>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</si>
  <si>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</si>
  <si>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</si>
  <si>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</si>
  <si>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</si>
  <si>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</si>
  <si>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</si>
  <si>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</si>
  <si>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</si>
  <si>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</si>
  <si>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</si>
  <si>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</si>
  <si>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</si>
  <si>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</si>
  <si>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</si>
  <si>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</si>
  <si>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</si>
  <si>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</si>
  <si>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</si>
  <si>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</si>
  <si>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</si>
  <si>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</si>
  <si>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</si>
  <si>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</si>
  <si>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</si>
  <si>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</si>
  <si>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</si>
  <si>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</si>
  <si>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</si>
  <si>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</si>
  <si>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</si>
  <si>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</si>
  <si>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</si>
  <si>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</si>
  <si>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</si>
  <si>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</si>
  <si>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</si>
  <si>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</si>
  <si>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</si>
  <si>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</si>
  <si>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</si>
  <si>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</si>
  <si>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</si>
  <si>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</si>
  <si>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</si>
  <si>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</si>
  <si>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</si>
  <si>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</si>
  <si>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</si>
  <si>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</si>
  <si>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</si>
  <si>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</si>
  <si>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</si>
  <si>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</si>
  <si>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</si>
  <si>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</si>
  <si>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</si>
  <si>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</si>
  <si>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</si>
  <si>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</si>
  <si>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</si>
  <si>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</si>
  <si>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</si>
  <si>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</si>
  <si>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</si>
  <si>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</si>
  <si>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</si>
  <si>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</si>
  <si>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</si>
  <si>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</si>
  <si>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</si>
  <si>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</si>
  <si>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</si>
  <si>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</si>
  <si>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</si>
  <si>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</si>
  <si>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</si>
  <si>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</si>
  <si>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</si>
  <si>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</si>
  <si>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</si>
  <si>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</si>
  <si>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</si>
  <si>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</si>
  <si>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</si>
  <si>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</si>
  <si>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</si>
  <si>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</si>
  <si>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</si>
  <si>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</si>
  <si>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</si>
  <si>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</si>
  <si>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</si>
  <si>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</si>
  <si>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</si>
  <si>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</si>
  <si>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</si>
  <si>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</si>
  <si>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</si>
  <si>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</si>
  <si>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</si>
  <si>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</si>
  <si>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</si>
  <si>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</si>
  <si>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</si>
  <si>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</si>
  <si>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</si>
  <si>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</si>
  <si>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</si>
  <si>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</si>
  <si>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</si>
  <si>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</si>
  <si>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</si>
  <si>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</si>
  <si>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</si>
  <si>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</si>
  <si>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</si>
  <si>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</si>
  <si>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</si>
  <si>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</si>
  <si>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</si>
  <si>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</si>
  <si>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</si>
  <si>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</si>
  <si>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</si>
  <si>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</si>
  <si>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</si>
  <si>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</si>
  <si>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</si>
  <si>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</si>
  <si>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</si>
  <si>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</si>
  <si>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</si>
  <si>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</si>
  <si>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</si>
  <si>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</si>
  <si>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</si>
  <si>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</si>
  <si>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</si>
  <si>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</si>
  <si>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</si>
  <si>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</si>
  <si>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</si>
  <si>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</si>
  <si>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</si>
  <si>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</si>
  <si>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</si>
  <si>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</si>
  <si>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</si>
  <si>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</si>
  <si>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</si>
  <si>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</si>
  <si>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</si>
  <si>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</si>
  <si>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</si>
  <si>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</si>
  <si>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</si>
  <si>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</si>
  <si>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</si>
  <si>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</si>
  <si>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</si>
  <si>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</si>
  <si>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</si>
  <si>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</si>
  <si>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</si>
  <si>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</si>
  <si>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</si>
  <si>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</si>
  <si>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</si>
  <si>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</si>
  <si>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</si>
  <si>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</si>
  <si>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</si>
  <si>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</si>
  <si>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</si>
  <si>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</si>
  <si>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</si>
  <si>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</si>
  <si>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</si>
  <si>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</si>
  <si>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</si>
  <si>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</si>
  <si>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</si>
  <si>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</si>
  <si>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</si>
  <si>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</si>
  <si>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</si>
  <si>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</si>
  <si>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</si>
  <si>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</si>
  <si>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</si>
  <si>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</si>
  <si>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</si>
  <si>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</si>
  <si>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</si>
  <si>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</si>
  <si>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</si>
  <si>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</si>
  <si>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</si>
  <si>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</si>
  <si>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</si>
  <si>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</si>
  <si>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</si>
  <si>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</si>
  <si>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</si>
  <si>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</si>
  <si>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</si>
  <si>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</si>
  <si>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</si>
  <si>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</si>
  <si>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</si>
  <si>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</si>
  <si>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</si>
  <si>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</si>
  <si>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</si>
  <si>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</si>
  <si>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</si>
  <si>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</si>
  <si>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</si>
  <si>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</si>
  <si>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</si>
  <si>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</si>
  <si>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</si>
  <si>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</si>
  <si>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</si>
  <si>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</si>
  <si>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</si>
  <si>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</si>
  <si>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</si>
  <si>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</si>
  <si>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</si>
  <si>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</si>
  <si>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</si>
  <si>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</si>
  <si>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</si>
  <si>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</si>
  <si>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</si>
  <si>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</si>
  <si>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</si>
  <si>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</si>
  <si>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</si>
  <si>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</si>
  <si>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</si>
  <si>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</si>
  <si>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</si>
  <si>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</si>
  <si>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</si>
  <si>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</si>
  <si>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</si>
  <si>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</si>
  <si>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</si>
  <si>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</si>
  <si>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</si>
  <si>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</si>
  <si>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</si>
  <si>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</si>
  <si>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</si>
  <si>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</si>
  <si>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</si>
  <si>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</si>
  <si>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</si>
  <si>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</si>
  <si>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</si>
  <si>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</si>
  <si>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</si>
  <si>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</si>
  <si>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</si>
  <si>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</si>
  <si>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</si>
  <si>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</si>
  <si>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</si>
  <si>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</si>
  <si>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</si>
  <si>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</si>
  <si>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</si>
  <si>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</si>
  <si>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</si>
  <si>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</si>
  <si>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</si>
  <si>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</si>
  <si>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</si>
  <si>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</si>
  <si>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</si>
  <si>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</si>
  <si>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</si>
  <si>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</si>
  <si>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</si>
  <si>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</si>
  <si>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</si>
  <si>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</si>
  <si>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</si>
  <si>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</si>
  <si>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</si>
  <si>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</si>
  <si>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</si>
  <si>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</si>
  <si>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</si>
  <si>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</si>
  <si>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</si>
  <si>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</si>
  <si>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</si>
  <si>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</si>
  <si>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</si>
  <si>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</si>
  <si>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</si>
  <si>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</si>
  <si>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</si>
  <si>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</si>
  <si>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</si>
  <si>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</si>
  <si>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</si>
  <si>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</si>
  <si>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</si>
  <si>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</si>
  <si>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</si>
  <si>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</si>
  <si>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</si>
  <si>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</si>
  <si>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</si>
  <si>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</si>
  <si>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</si>
  <si>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</si>
  <si>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</si>
  <si>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</si>
  <si>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</si>
  <si>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</si>
  <si>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</si>
  <si>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</si>
  <si>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</si>
  <si>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</si>
  <si>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</si>
  <si>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</si>
  <si>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</si>
  <si>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</si>
  <si>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</si>
  <si>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</si>
  <si>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</si>
  <si>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</si>
  <si>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</si>
  <si>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</si>
  <si>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</si>
  <si>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</si>
  <si>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</si>
  <si>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</si>
  <si>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</si>
  <si>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</si>
  <si>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</si>
  <si>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</si>
  <si>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</si>
  <si>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</si>
  <si>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</si>
  <si>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</si>
  <si>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</si>
  <si>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</si>
  <si>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</si>
  <si>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</si>
  <si>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</si>
  <si>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</si>
  <si>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</si>
  <si>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</si>
  <si>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</si>
  <si>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</si>
  <si>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</si>
  <si>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</si>
  <si>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</si>
  <si>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</si>
  <si>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</si>
  <si>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</si>
  <si>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</si>
  <si>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</si>
  <si>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</si>
  <si>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</si>
  <si>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</si>
  <si>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</si>
  <si>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</si>
  <si>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</si>
  <si>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</si>
  <si>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</si>
  <si>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</si>
  <si>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</si>
  <si>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</si>
  <si>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</si>
  <si>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</si>
  <si>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</si>
  <si>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</si>
  <si>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</si>
  <si>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</si>
  <si>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</si>
  <si>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</si>
  <si>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</si>
  <si>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</si>
  <si>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</si>
  <si>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</si>
  <si>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</si>
  <si>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</si>
  <si>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</si>
  <si>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</si>
  <si>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</si>
  <si>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</si>
  <si>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</si>
  <si>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</si>
  <si>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</si>
  <si>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</si>
  <si>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</si>
  <si>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</si>
  <si>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</si>
  <si>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</si>
  <si>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</si>
  <si>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</si>
  <si>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</si>
  <si>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</si>
  <si>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</si>
  <si>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</si>
  <si>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</si>
  <si>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</si>
  <si>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</si>
  <si>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</si>
  <si>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</si>
  <si>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</si>
  <si>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</si>
  <si>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</si>
  <si>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</si>
  <si>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</si>
  <si>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</si>
  <si>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</si>
  <si>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</si>
  <si>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</si>
  <si>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</si>
  <si>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</si>
  <si>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</si>
  <si>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</si>
  <si>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</si>
  <si>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</si>
  <si>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</si>
  <si>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</si>
  <si>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</si>
  <si>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</si>
  <si>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</si>
  <si>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</si>
  <si>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</si>
  <si>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</si>
  <si>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</si>
  <si>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</si>
  <si>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</si>
  <si>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</si>
  <si>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</si>
  <si>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</si>
  <si>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</si>
  <si>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</si>
  <si>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</si>
  <si>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</si>
  <si>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</si>
  <si>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</si>
  <si>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</si>
  <si>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</si>
  <si>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</si>
  <si>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</si>
  <si>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</si>
  <si>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</si>
  <si>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</si>
  <si>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</si>
  <si>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</si>
  <si>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</si>
  <si>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</si>
  <si>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</si>
  <si>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</si>
  <si>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</si>
  <si>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</si>
  <si>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</si>
  <si>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</si>
  <si>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</si>
  <si>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</si>
  <si>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</si>
  <si>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</si>
  <si>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</si>
  <si>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</si>
  <si>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</si>
  <si>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</si>
  <si>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</si>
  <si>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</si>
  <si>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</si>
  <si>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</si>
  <si>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</si>
  <si>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</si>
  <si>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</si>
  <si>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</si>
  <si>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</si>
  <si>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</si>
  <si>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</si>
  <si>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</si>
  <si>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</si>
  <si>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</si>
  <si>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</si>
  <si>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</si>
  <si>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</si>
  <si>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</si>
  <si>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</si>
  <si>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</si>
  <si>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</si>
  <si>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</si>
  <si>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</si>
  <si>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</si>
  <si>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</si>
  <si>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</si>
  <si>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</si>
  <si>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</si>
  <si>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</si>
  <si>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</si>
  <si>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</si>
  <si>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</si>
  <si>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</si>
  <si>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</si>
  <si>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</si>
  <si>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</si>
  <si>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</si>
  <si>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</si>
  <si>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</si>
  <si>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</si>
  <si>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</si>
  <si>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</si>
  <si>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</si>
  <si>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</si>
  <si>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</si>
  <si>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</si>
  <si>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</si>
  <si>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</si>
  <si>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</si>
  <si>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</si>
  <si>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</si>
  <si>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</si>
  <si>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</si>
  <si>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</si>
  <si>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</si>
  <si>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</si>
  <si>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</si>
  <si>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</si>
  <si>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</si>
  <si>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</si>
  <si>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</si>
  <si>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</si>
  <si>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</si>
  <si>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</si>
  <si>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</si>
  <si>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</si>
  <si>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</si>
  <si>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</si>
  <si>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</si>
  <si>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</si>
  <si>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</si>
  <si>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</si>
  <si>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</si>
  <si>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</si>
  <si>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</si>
  <si>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</si>
  <si>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</si>
  <si>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</si>
  <si>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</si>
  <si>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</si>
  <si>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</si>
  <si>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</si>
  <si>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</si>
  <si>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</si>
  <si>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</si>
  <si>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</si>
  <si>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</si>
  <si>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</si>
  <si>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</si>
  <si>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</si>
  <si>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</si>
  <si>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</si>
  <si>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</si>
  <si>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</si>
  <si>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</si>
  <si>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</si>
  <si>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</si>
  <si>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</si>
  <si>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</si>
  <si>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</si>
  <si>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</si>
  <si>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</si>
  <si>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</si>
  <si>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</si>
  <si>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</si>
  <si>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</si>
  <si>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</si>
  <si>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</si>
  <si>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</si>
  <si>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</si>
  <si>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</si>
  <si>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</si>
  <si>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</si>
  <si>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</si>
  <si>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</si>
  <si>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</si>
  <si>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</si>
  <si>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</si>
  <si>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</si>
  <si>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</si>
  <si>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</si>
  <si>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</si>
  <si>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</si>
  <si>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</si>
  <si>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</si>
  <si>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</si>
  <si>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</si>
  <si>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</si>
  <si>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</si>
  <si>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</si>
  <si>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</si>
  <si>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</si>
  <si>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</si>
  <si>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</si>
  <si>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</si>
  <si>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</si>
  <si>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</si>
  <si>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</si>
  <si>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</si>
  <si>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</si>
  <si>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</si>
  <si>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</si>
  <si>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</si>
  <si>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</si>
  <si>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</si>
  <si>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</si>
  <si>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</si>
  <si>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</si>
  <si>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</si>
  <si>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</si>
  <si>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</si>
  <si>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</si>
  <si>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</si>
  <si>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</si>
  <si>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</si>
  <si>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</si>
  <si>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</si>
  <si>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</si>
  <si>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</si>
  <si>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</si>
  <si>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</si>
  <si>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</si>
  <si>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</si>
  <si>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</si>
  <si>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</si>
  <si>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</si>
  <si>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</si>
  <si>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</si>
  <si>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</si>
  <si>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</si>
  <si>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</si>
  <si>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</si>
  <si>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</si>
  <si>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</si>
  <si>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</si>
  <si>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</si>
  <si>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</si>
  <si>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</si>
  <si>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</si>
  <si>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</si>
  <si>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</si>
  <si>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</si>
  <si>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</si>
  <si>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</si>
  <si>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</si>
  <si>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</si>
  <si>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</si>
  <si>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</si>
  <si>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</si>
  <si>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</si>
  <si>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</si>
  <si>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</si>
  <si>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</si>
  <si>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</si>
  <si>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</si>
  <si>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</si>
  <si>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</si>
  <si>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</si>
  <si>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</si>
  <si>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</si>
  <si>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</si>
  <si>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</si>
  <si>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</si>
  <si>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</si>
  <si>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</si>
  <si>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</si>
  <si>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</si>
  <si>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</si>
  <si>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</si>
  <si>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</si>
  <si>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</si>
  <si>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</si>
  <si>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</si>
  <si>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</si>
  <si>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</si>
  <si>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</si>
  <si>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</si>
  <si>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</si>
  <si>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</si>
  <si>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</si>
  <si>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</si>
  <si>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</si>
  <si>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</si>
  <si>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</si>
  <si>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</si>
  <si>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</si>
  <si>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</si>
  <si>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</si>
  <si>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</si>
  <si>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</si>
  <si>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</si>
  <si>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</si>
  <si>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</si>
  <si>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</si>
  <si>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</si>
  <si>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</si>
  <si>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</si>
  <si>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</si>
  <si>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</si>
  <si>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</si>
  <si>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</si>
  <si>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</si>
  <si>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</si>
  <si>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</si>
  <si>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</si>
  <si>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</si>
  <si>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</si>
  <si>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</si>
  <si>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</si>
  <si>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</si>
  <si>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</si>
  <si>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</si>
  <si>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</si>
  <si>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</si>
  <si>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</si>
  <si>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</si>
  <si>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</si>
  <si>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</si>
  <si>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</si>
  <si>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</si>
  <si>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</si>
  <si>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</si>
  <si>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</si>
  <si>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</si>
  <si>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</si>
  <si>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</si>
  <si>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</si>
  <si>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</si>
  <si>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</si>
  <si>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</si>
  <si>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</si>
  <si>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</si>
  <si>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</si>
  <si>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</si>
  <si>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</si>
  <si>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</si>
  <si>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</si>
  <si>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</si>
  <si>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</si>
  <si>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</si>
  <si>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</si>
  <si>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</si>
  <si>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</si>
  <si>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</si>
  <si>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</si>
  <si>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</si>
  <si>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</si>
  <si>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</si>
  <si>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</si>
  <si>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</si>
  <si>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</si>
  <si>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</si>
  <si>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</si>
  <si>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</si>
  <si>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</si>
  <si>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</si>
  <si>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</si>
  <si>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</si>
  <si>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</si>
  <si>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</si>
  <si>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</si>
  <si>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</si>
  <si>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</si>
  <si>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</si>
  <si>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</si>
  <si>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</si>
  <si>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</si>
  <si>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</si>
  <si>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</si>
  <si>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</si>
  <si>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</si>
  <si>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</si>
  <si>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</si>
  <si>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</si>
  <si>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</si>
  <si>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</si>
  <si>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</si>
  <si>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</si>
  <si>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</si>
  <si>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</si>
  <si>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</si>
  <si>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</si>
  <si>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</si>
  <si>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</si>
  <si>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</si>
  <si>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</si>
  <si>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</si>
  <si>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</si>
  <si>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</si>
  <si>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</si>
  <si>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</si>
  <si>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</si>
  <si>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</si>
  <si>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</si>
  <si>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</si>
  <si>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</si>
  <si>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</si>
  <si>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</si>
  <si>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</si>
  <si>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</si>
  <si>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</si>
  <si>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</si>
  <si>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</si>
  <si>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</si>
  <si>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</si>
  <si>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</si>
  <si>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</si>
  <si>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</si>
  <si>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</si>
  <si>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</si>
  <si>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</si>
  <si>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</si>
  <si>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</si>
  <si>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</si>
  <si>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</si>
  <si>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</si>
  <si>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</si>
  <si>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</si>
  <si>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</si>
  <si>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</si>
  <si>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</si>
  <si>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</si>
  <si>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</si>
  <si>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</si>
  <si>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</si>
  <si>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</si>
  <si>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</si>
  <si>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</si>
  <si>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</si>
  <si>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</si>
  <si>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</si>
  <si>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</si>
  <si>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</si>
  <si>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</si>
  <si>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</si>
  <si>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</si>
  <si>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</si>
  <si>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</si>
  <si>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</si>
  <si>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</si>
  <si>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</si>
  <si>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</si>
  <si>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</si>
  <si>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</si>
  <si>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</si>
  <si>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</si>
  <si>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</si>
  <si>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</si>
  <si>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</si>
  <si>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</si>
  <si>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</si>
  <si>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</si>
  <si>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</si>
  <si>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</si>
  <si>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</si>
  <si>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</si>
  <si>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</si>
  <si>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</si>
  <si>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</si>
  <si>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</si>
  <si>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</si>
  <si>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</si>
  <si>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</si>
  <si>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</si>
  <si>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</si>
  <si>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</si>
  <si>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</si>
  <si>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</si>
  <si>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</si>
  <si>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</si>
  <si>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</si>
  <si>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</si>
  <si>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</si>
  <si>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</si>
  <si>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</si>
  <si>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</si>
  <si>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</si>
  <si>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</si>
  <si>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</si>
  <si>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</si>
  <si>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</si>
  <si>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</si>
  <si>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</si>
  <si>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</si>
  <si>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</si>
  <si>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</si>
  <si>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</si>
  <si>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</si>
  <si>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</si>
  <si>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</si>
  <si>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</si>
  <si>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</si>
  <si>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</si>
  <si>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</si>
  <si>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</si>
  <si>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</si>
  <si>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</si>
  <si>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</si>
  <si>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</si>
  <si>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</si>
  <si>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</si>
  <si>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</si>
  <si>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</si>
  <si>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</si>
  <si>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</si>
  <si>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</si>
  <si>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</si>
  <si>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</si>
  <si>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</si>
  <si>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</si>
  <si>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</si>
  <si>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</si>
  <si>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</si>
  <si>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</si>
  <si>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</si>
  <si>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</si>
  <si>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</si>
  <si>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</si>
  <si>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</si>
  <si>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</si>
  <si>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</si>
  <si>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</si>
  <si>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</si>
  <si>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</si>
  <si>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</si>
  <si>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</si>
  <si>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</si>
  <si>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</si>
  <si>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</si>
  <si>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</si>
  <si>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</si>
  <si>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</si>
  <si>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</si>
  <si>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</si>
  <si>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</si>
  <si>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</si>
  <si>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</si>
  <si>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</si>
  <si>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</si>
  <si>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</si>
  <si>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</si>
  <si>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</si>
  <si>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</si>
  <si>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</si>
  <si>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</si>
  <si>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</si>
  <si>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</si>
  <si>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</si>
  <si>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</si>
  <si>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</si>
  <si>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</si>
  <si>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</si>
  <si>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</si>
  <si>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</si>
  <si>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</si>
  <si>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</si>
  <si>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</si>
  <si>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</si>
  <si>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</si>
  <si>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</si>
  <si>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</si>
  <si>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</si>
  <si>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</si>
  <si>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</si>
  <si>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</si>
  <si>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</si>
  <si>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</si>
  <si>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</si>
  <si>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</si>
  <si>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</si>
  <si>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</si>
  <si>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</si>
  <si>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</si>
  <si>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</si>
  <si>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</si>
  <si>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</si>
  <si>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</si>
  <si>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</si>
  <si>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</si>
  <si>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</si>
  <si>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</si>
  <si>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</si>
  <si>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</si>
  <si>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</si>
  <si>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</si>
  <si>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</si>
  <si>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</si>
  <si>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</si>
  <si>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</si>
  <si>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</si>
  <si>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</si>
  <si>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</si>
  <si>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</si>
  <si>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</si>
  <si>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</si>
  <si>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</si>
  <si>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</si>
  <si>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</si>
  <si>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</si>
  <si>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</si>
  <si>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</si>
  <si>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</si>
  <si>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</si>
  <si>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</si>
  <si>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</si>
  <si>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</si>
  <si>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</si>
  <si>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</si>
  <si>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</si>
  <si>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</si>
  <si>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</si>
  <si>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</si>
  <si>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</si>
  <si>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</si>
  <si>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</si>
  <si>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</si>
  <si>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</si>
  <si>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</si>
  <si>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</si>
  <si>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</si>
  <si>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</si>
  <si>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</si>
  <si>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</si>
  <si>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</si>
  <si>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</si>
  <si>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</si>
  <si>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</si>
  <si>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</si>
  <si>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</si>
  <si>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</si>
  <si>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</si>
  <si>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</si>
  <si>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</si>
  <si>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</si>
  <si>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</si>
  <si>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</si>
  <si>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</si>
  <si>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</si>
  <si>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</si>
  <si>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</si>
  <si>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</si>
  <si>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</si>
  <si>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</si>
  <si>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</si>
  <si>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</si>
  <si>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</si>
  <si>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</si>
  <si>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</si>
  <si>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</si>
  <si>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</si>
  <si>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</si>
  <si>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</si>
  <si>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</si>
  <si>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</si>
  <si>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</si>
  <si>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</si>
  <si>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</si>
  <si>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</si>
  <si>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</si>
  <si>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</si>
  <si>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</si>
  <si>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</si>
  <si>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</si>
  <si>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</si>
  <si>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</si>
  <si>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</si>
  <si>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</si>
  <si>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</si>
  <si>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</si>
  <si>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</si>
  <si>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</si>
  <si>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</si>
  <si>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</si>
  <si>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</si>
  <si>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</si>
  <si>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</si>
  <si>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</si>
  <si>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</si>
  <si>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</si>
  <si>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</si>
  <si>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</si>
  <si>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</si>
  <si>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</si>
  <si>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</si>
  <si>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</si>
  <si>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</si>
  <si>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</si>
  <si>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</si>
  <si>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</si>
  <si>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</si>
  <si>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</si>
  <si>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</si>
  <si>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</si>
  <si>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</si>
  <si>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</si>
  <si>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</si>
  <si>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</si>
  <si>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</si>
  <si>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</si>
  <si>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</si>
  <si>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</si>
  <si>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</si>
  <si>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</si>
  <si>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</si>
  <si>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</si>
  <si>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</si>
  <si>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</si>
  <si>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</si>
  <si>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</si>
  <si>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</si>
  <si>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</si>
  <si>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</si>
  <si>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</si>
  <si>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</si>
  <si>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</si>
  <si>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</si>
  <si>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</si>
  <si>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</si>
  <si>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</si>
  <si>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</si>
  <si>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</si>
  <si>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</si>
  <si>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</si>
  <si>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</si>
  <si>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</si>
  <si>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</si>
  <si>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</si>
  <si>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</si>
  <si>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</si>
  <si>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</si>
  <si>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</si>
  <si>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</si>
  <si>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</si>
  <si>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</si>
  <si>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</si>
  <si>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</si>
  <si>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</si>
  <si>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</si>
  <si>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</si>
  <si>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</si>
  <si>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</si>
  <si>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</si>
  <si>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</si>
  <si>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</si>
  <si>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</si>
  <si>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</si>
  <si>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</si>
  <si>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</si>
  <si>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</si>
  <si>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</si>
  <si>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</si>
  <si>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</si>
  <si>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</si>
  <si>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</si>
  <si>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</si>
  <si>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</si>
  <si>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</si>
  <si>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</si>
  <si>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</si>
  <si>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</si>
  <si>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</si>
  <si>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</si>
  <si>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</si>
  <si>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</si>
  <si>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</si>
  <si>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</si>
  <si>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</si>
  <si>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</si>
  <si>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</si>
  <si>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</si>
  <si>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</si>
  <si>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</si>
  <si>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</si>
  <si>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</si>
  <si>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</si>
  <si>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</si>
  <si>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</si>
  <si>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</si>
  <si>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</si>
  <si>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</si>
  <si>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</si>
  <si>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</si>
  <si>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</si>
  <si>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</si>
  <si>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</si>
  <si>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</si>
  <si>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</si>
  <si>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</si>
  <si>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</si>
  <si>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</si>
  <si>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</si>
  <si>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</si>
  <si>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</si>
  <si>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</si>
  <si>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</si>
  <si>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</si>
  <si>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</si>
  <si>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</si>
  <si>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</si>
  <si>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</si>
  <si>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</si>
  <si>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</si>
  <si>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</si>
  <si>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</si>
  <si>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</si>
  <si>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</si>
  <si>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</si>
  <si>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</si>
  <si>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</si>
  <si>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</si>
  <si>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</si>
  <si>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</si>
  <si>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</si>
  <si>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</si>
  <si>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</si>
  <si>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</si>
  <si>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</si>
  <si>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</si>
  <si>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</si>
  <si>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</si>
  <si>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</si>
  <si>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</si>
  <si>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</si>
  <si>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</si>
  <si>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</si>
  <si>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</si>
  <si>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</si>
  <si>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</si>
  <si>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</si>
  <si>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</si>
  <si>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</si>
  <si>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</si>
  <si>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</si>
  <si>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</si>
  <si>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</si>
  <si>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</si>
  <si>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</si>
  <si>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</si>
  <si>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</si>
  <si>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</si>
  <si>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</si>
  <si>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</si>
  <si>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</si>
  <si>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</si>
  <si>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</si>
  <si>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</si>
  <si>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</si>
  <si>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</si>
  <si>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</si>
  <si>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</si>
  <si>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</si>
  <si>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</si>
  <si>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</si>
  <si>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</si>
  <si>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</si>
  <si>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</si>
  <si>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</si>
  <si>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</si>
  <si>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</si>
  <si>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</si>
  <si>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</si>
  <si>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</si>
  <si>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</si>
  <si>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</si>
  <si>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</si>
  <si>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</si>
  <si>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</si>
  <si>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</si>
  <si>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</si>
  <si>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</si>
  <si>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</si>
  <si>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</si>
  <si>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</si>
  <si>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</si>
  <si>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</si>
  <si>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</si>
  <si>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</si>
  <si>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</si>
  <si>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</si>
  <si>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</si>
  <si>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</si>
  <si>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</si>
  <si>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</si>
  <si>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</si>
  <si>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</si>
  <si>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</si>
  <si>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</si>
  <si>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</si>
  <si>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</si>
  <si>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</si>
  <si>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</si>
  <si>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</si>
  <si>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</si>
  <si>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</si>
  <si>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</si>
  <si>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</si>
  <si>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</si>
  <si>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</si>
  <si>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</si>
  <si>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</si>
  <si>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</si>
  <si>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</si>
  <si>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</si>
  <si>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</si>
  <si>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</si>
  <si>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</si>
  <si>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</si>
  <si>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</si>
  <si>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</si>
  <si>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</si>
  <si>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</si>
  <si>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</si>
  <si>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</si>
  <si>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</si>
  <si>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</si>
  <si>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</si>
  <si>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</si>
  <si>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</si>
  <si>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</si>
  <si>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</si>
  <si>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</si>
  <si>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</si>
  <si>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</si>
  <si>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</si>
  <si>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</si>
  <si>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</si>
  <si>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</si>
  <si>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</si>
  <si>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</si>
  <si>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</si>
  <si>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</si>
  <si>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</si>
  <si>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</si>
  <si>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</si>
  <si>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</si>
  <si>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</si>
  <si>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</si>
  <si>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</si>
  <si>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</si>
  <si>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</si>
  <si>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</si>
  <si>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</si>
  <si>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</si>
  <si>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</si>
  <si>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</si>
  <si>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</si>
  <si>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</si>
  <si>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</si>
  <si>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</si>
  <si>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</si>
  <si>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</si>
  <si>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</si>
  <si>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</si>
  <si>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</si>
  <si>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</si>
  <si>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</si>
  <si>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</si>
  <si>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</si>
  <si>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</si>
  <si>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</si>
  <si>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</si>
  <si>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</si>
  <si>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</si>
  <si>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</si>
  <si>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</si>
  <si>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</si>
  <si>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</si>
  <si>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</si>
  <si>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</si>
  <si>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</si>
  <si>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</si>
  <si>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</si>
  <si>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</si>
  <si>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</si>
  <si>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</si>
  <si>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</si>
  <si>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</si>
  <si>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</si>
  <si>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</si>
  <si>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</si>
  <si>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</si>
  <si>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</si>
  <si>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</si>
  <si>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</si>
  <si>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</si>
  <si>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</si>
  <si>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</si>
  <si>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</si>
  <si>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</si>
  <si>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</si>
  <si>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</si>
  <si>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</si>
  <si>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</si>
  <si>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</si>
  <si>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</si>
  <si>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</si>
  <si>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</si>
  <si>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</si>
  <si>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</si>
  <si>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</si>
  <si>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</si>
  <si>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</si>
  <si>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</si>
  <si>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</si>
  <si>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</si>
  <si>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</si>
  <si>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</si>
  <si>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</si>
  <si>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</si>
  <si>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</si>
  <si>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</si>
  <si>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</si>
  <si>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</si>
  <si>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</si>
  <si>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</si>
  <si>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</si>
  <si>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</si>
  <si>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</si>
  <si>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</si>
  <si>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</si>
  <si>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</si>
  <si>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</si>
  <si>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</si>
  <si>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</si>
  <si>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</si>
  <si>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</si>
  <si>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</si>
  <si>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</si>
  <si>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</si>
  <si>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</si>
  <si>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</si>
  <si>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</si>
  <si>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</si>
  <si>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</si>
  <si>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</si>
  <si>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</si>
  <si>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</si>
  <si>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</si>
  <si>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</si>
  <si>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</si>
  <si>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</si>
  <si>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</si>
  <si>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</si>
  <si>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</si>
  <si>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</si>
  <si>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</si>
  <si>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</si>
  <si>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</si>
  <si>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</si>
  <si>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</si>
  <si>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</si>
  <si>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</si>
  <si>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</si>
  <si>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</si>
  <si>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</si>
  <si>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</si>
  <si>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</si>
  <si>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</si>
  <si>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</si>
  <si>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</si>
  <si>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</si>
  <si>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</si>
  <si>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</si>
  <si>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</si>
  <si>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</si>
  <si>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</si>
  <si>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</si>
  <si>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</si>
  <si>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</si>
  <si>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</si>
  <si>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</si>
  <si>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</si>
  <si>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</si>
  <si>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</si>
  <si>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</si>
  <si>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</si>
  <si>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</si>
  <si>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</si>
  <si>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</si>
  <si>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</si>
  <si>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</si>
  <si>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</si>
  <si>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</si>
  <si>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</si>
  <si>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</si>
  <si>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</si>
  <si>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</si>
  <si>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</si>
  <si>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</si>
  <si>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</si>
  <si>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</si>
  <si>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</si>
  <si>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</si>
  <si>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</si>
  <si>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</si>
  <si>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</si>
  <si>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</si>
  <si>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</si>
  <si>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</si>
  <si>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</si>
  <si>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</si>
  <si>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</si>
  <si>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</si>
  <si>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</si>
  <si>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</si>
  <si>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</si>
  <si>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</si>
  <si>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</si>
  <si>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</si>
  <si>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</si>
  <si>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</si>
  <si>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</si>
  <si>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</si>
  <si>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</si>
  <si>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</si>
  <si>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</si>
  <si>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</si>
  <si>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</si>
  <si>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</si>
  <si>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</si>
  <si>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</si>
  <si>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</si>
  <si>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</si>
  <si>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</si>
  <si>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</si>
  <si>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</si>
  <si>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</si>
  <si>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</si>
  <si>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</si>
  <si>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</si>
  <si>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</si>
  <si>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</si>
  <si>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</si>
  <si>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</si>
  <si>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</si>
  <si>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</si>
  <si>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</si>
  <si>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</si>
  <si>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</si>
  <si>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</si>
  <si>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</si>
  <si>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</si>
  <si>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</si>
  <si>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</si>
  <si>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</si>
  <si>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</si>
  <si>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</si>
  <si>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</si>
  <si>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</si>
  <si>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</si>
  <si>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</si>
  <si>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</si>
  <si>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</si>
  <si>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</si>
  <si>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</si>
  <si>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</si>
  <si>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</si>
  <si>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</si>
  <si>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</si>
  <si>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</si>
  <si>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</si>
  <si>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</si>
  <si>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</si>
  <si>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</si>
  <si>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</si>
  <si>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</si>
  <si>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</si>
  <si>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</si>
  <si>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</si>
  <si>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</si>
  <si>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</si>
  <si>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</si>
  <si>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</si>
  <si>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</si>
  <si>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</si>
  <si>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</si>
  <si>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</si>
  <si>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</si>
  <si>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</si>
  <si>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</si>
  <si>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</si>
  <si>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</si>
  <si>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</si>
  <si>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</si>
  <si>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</si>
  <si>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</si>
  <si>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</si>
  <si>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</si>
  <si>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</si>
  <si>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</si>
  <si>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</si>
  <si>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</si>
  <si>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</si>
  <si>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</si>
  <si>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</si>
  <si>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</si>
  <si>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</si>
  <si>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</si>
  <si>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</si>
  <si>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</si>
  <si>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</si>
  <si>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</si>
  <si>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</si>
  <si>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</si>
  <si>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</si>
  <si>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</si>
  <si>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</si>
  <si>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</si>
  <si>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</si>
  <si>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</si>
  <si>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</si>
  <si>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</si>
  <si>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</si>
  <si>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</si>
  <si>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</si>
  <si>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</si>
  <si>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</si>
  <si>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</si>
  <si>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</si>
  <si>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</si>
  <si>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</si>
  <si>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</si>
  <si>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</si>
  <si>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</si>
  <si>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</si>
  <si>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</si>
  <si>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</si>
  <si>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</si>
  <si>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</si>
  <si>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</si>
  <si>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</si>
  <si>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</si>
  <si>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</si>
  <si>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</si>
  <si>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</si>
  <si>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</si>
  <si>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</si>
  <si>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</si>
  <si>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</si>
  <si>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</si>
  <si>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</si>
  <si>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</si>
  <si>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</si>
  <si>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</si>
  <si>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</si>
  <si>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</si>
  <si>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</si>
  <si>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</si>
  <si>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</si>
  <si>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</si>
  <si>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</si>
  <si>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</si>
  <si>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</si>
  <si>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</si>
  <si>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</si>
  <si>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</si>
  <si>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</si>
  <si>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</si>
  <si>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</si>
  <si>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</si>
  <si>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</si>
  <si>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</si>
  <si>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</si>
  <si>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</si>
  <si>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</si>
  <si>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</si>
  <si>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</si>
  <si>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</si>
  <si>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</si>
  <si>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</si>
  <si>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</si>
  <si>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</si>
  <si>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</si>
  <si>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</si>
  <si>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</si>
  <si>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</si>
  <si>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</si>
  <si>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</si>
  <si>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</si>
  <si>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</si>
  <si>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</si>
  <si>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</si>
  <si>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</si>
  <si>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</si>
  <si>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</si>
  <si>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</si>
  <si>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</si>
  <si>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</si>
  <si>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</si>
  <si>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</si>
  <si>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</si>
  <si>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</si>
  <si>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</si>
  <si>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</si>
  <si>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</si>
  <si>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</si>
  <si>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</si>
  <si>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</si>
  <si>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</si>
  <si>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</si>
  <si>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</si>
  <si>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</si>
  <si>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</si>
  <si>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</si>
  <si>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</si>
  <si>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</si>
  <si>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</si>
  <si>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</si>
  <si>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</si>
  <si>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</si>
  <si>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</si>
  <si>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</si>
  <si>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</si>
  <si>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</si>
  <si>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</si>
  <si>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</si>
  <si>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</si>
  <si>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</si>
  <si>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</si>
  <si>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</si>
  <si>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</si>
  <si>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</si>
  <si>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</si>
  <si>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</si>
  <si>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</si>
  <si>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</si>
  <si>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</si>
  <si>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</si>
  <si>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</si>
  <si>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</si>
  <si>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</si>
  <si>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</si>
  <si>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</si>
  <si>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</si>
  <si>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</si>
  <si>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</si>
  <si>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</si>
  <si>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</si>
  <si>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</si>
  <si>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</si>
  <si>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</si>
  <si>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</si>
  <si>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</si>
  <si>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</si>
  <si>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</si>
  <si>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</si>
  <si>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</si>
  <si>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</si>
  <si>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</si>
  <si>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</si>
  <si>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</si>
  <si>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</si>
  <si>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</si>
  <si>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</si>
  <si>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</si>
  <si>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</si>
  <si>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</si>
  <si>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</si>
  <si>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</si>
  <si>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</si>
  <si>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</si>
  <si>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</si>
  <si>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</si>
  <si>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</si>
  <si>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</si>
  <si>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</si>
  <si>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</si>
  <si>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</si>
  <si>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</si>
  <si>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</si>
  <si>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</si>
  <si>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</si>
  <si>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</si>
  <si>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</si>
  <si>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</si>
  <si>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</si>
  <si>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</si>
  <si>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</si>
  <si>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</si>
  <si>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</si>
  <si>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</si>
  <si>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</si>
  <si>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</si>
  <si>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</si>
  <si>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</si>
  <si>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</si>
  <si>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</si>
  <si>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</si>
  <si>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</si>
  <si>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</si>
  <si>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</si>
  <si>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</si>
  <si>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</si>
  <si>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</si>
  <si>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</si>
  <si>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</si>
  <si>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</si>
  <si>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</si>
  <si>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</si>
  <si>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</si>
  <si>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</si>
  <si>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</si>
  <si>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</si>
  <si>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</si>
  <si>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</si>
  <si>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</si>
  <si>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</si>
  <si>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</si>
  <si>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</si>
  <si>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</si>
  <si>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</si>
  <si>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</si>
  <si>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</si>
  <si>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</si>
  <si>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</si>
  <si>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</si>
  <si>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</si>
  <si>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</si>
  <si>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</si>
  <si>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</si>
  <si>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</si>
  <si>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</si>
  <si>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</si>
  <si>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</si>
  <si>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</si>
  <si>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</si>
  <si>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</si>
  <si>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</si>
  <si>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</si>
  <si>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</si>
  <si>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</si>
  <si>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</si>
  <si>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</si>
  <si>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</si>
  <si>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</si>
  <si>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</si>
  <si>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</si>
  <si>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</si>
  <si>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</si>
  <si>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</si>
  <si>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</si>
  <si>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</si>
  <si>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</si>
  <si>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</si>
  <si>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</si>
  <si>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</si>
  <si>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</si>
  <si>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</si>
  <si>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</si>
  <si>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</si>
  <si>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</si>
  <si>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</si>
  <si>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</si>
  <si>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</si>
  <si>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</si>
  <si>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</si>
  <si>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</si>
  <si>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</si>
  <si>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</si>
  <si>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</si>
  <si>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</si>
  <si>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</si>
  <si>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</si>
  <si>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</si>
  <si>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</si>
  <si>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</si>
  <si>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</si>
  <si>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</si>
  <si>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</si>
  <si>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</si>
  <si>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</si>
  <si>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</si>
  <si>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</si>
  <si>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</si>
  <si>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</si>
  <si>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</si>
  <si>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</si>
  <si>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</si>
  <si>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</si>
  <si>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</si>
  <si>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</si>
  <si>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</si>
  <si>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</si>
  <si>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</si>
  <si>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</si>
  <si>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</si>
  <si>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</si>
  <si>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</si>
  <si>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</si>
  <si>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</si>
  <si>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</si>
  <si>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</si>
  <si>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</si>
  <si>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</si>
  <si>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</si>
  <si>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</si>
  <si>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</si>
  <si>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</si>
  <si>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</si>
  <si>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</si>
  <si>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</si>
  <si>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</si>
  <si>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</si>
  <si>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</si>
  <si>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</si>
  <si>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</si>
  <si>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</si>
  <si>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</si>
  <si>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</si>
  <si>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</si>
  <si>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</si>
  <si>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</si>
  <si>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</si>
  <si>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</si>
  <si>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</si>
  <si>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</si>
  <si>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</si>
  <si>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</si>
  <si>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</si>
  <si>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</si>
  <si>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</si>
  <si>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</si>
  <si>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</si>
  <si>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</si>
  <si>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</si>
  <si>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</si>
  <si>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</si>
  <si>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</si>
  <si>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</si>
  <si>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</si>
  <si>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</si>
  <si>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</si>
  <si>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</si>
  <si>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</si>
  <si>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</si>
  <si>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</si>
  <si>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</si>
  <si>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</si>
  <si>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</si>
  <si>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</si>
  <si>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</si>
  <si>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</si>
  <si>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</si>
  <si>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</si>
  <si>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</si>
  <si>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</si>
  <si>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</si>
  <si>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</si>
  <si>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</si>
  <si>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</si>
  <si>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</si>
  <si>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</si>
  <si>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</si>
  <si>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</si>
  <si>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</si>
  <si>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</si>
  <si>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</si>
  <si>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</si>
  <si>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</si>
  <si>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</si>
  <si>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</si>
  <si>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</si>
  <si>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</si>
  <si>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</si>
  <si>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</si>
  <si>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</si>
  <si>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</si>
  <si>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</si>
  <si>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</si>
  <si>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</si>
  <si>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</si>
  <si>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</si>
  <si>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</si>
  <si>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</si>
  <si>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</si>
  <si>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</si>
  <si>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</si>
  <si>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</si>
  <si>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</si>
  <si>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</si>
  <si>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</si>
  <si>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</si>
  <si>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</si>
  <si>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</si>
  <si>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</si>
  <si>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</si>
  <si>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</si>
  <si>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</si>
  <si>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</si>
  <si>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</si>
  <si>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</si>
  <si>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</si>
  <si>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</si>
  <si>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</si>
  <si>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</si>
  <si>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</si>
  <si>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</si>
  <si>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</si>
  <si>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</si>
  <si>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</si>
  <si>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</si>
  <si>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</si>
  <si>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</si>
  <si>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</si>
  <si>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</si>
  <si>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</si>
  <si>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</si>
  <si>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</si>
  <si>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</si>
  <si>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</si>
  <si>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</si>
  <si>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</si>
  <si>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</si>
  <si>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</si>
  <si>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</si>
  <si>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</si>
  <si>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</si>
  <si>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</si>
  <si>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</si>
  <si>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</si>
  <si>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</si>
  <si>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</si>
  <si>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</si>
  <si>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</si>
  <si>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</si>
  <si>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</si>
  <si>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</si>
  <si>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</si>
  <si>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</si>
  <si>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</si>
  <si>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</si>
  <si>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</si>
  <si>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</si>
  <si>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</si>
  <si>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</si>
  <si>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</si>
  <si>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</si>
  <si>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</si>
  <si>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</si>
  <si>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</si>
  <si>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</si>
  <si>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</si>
  <si>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</si>
  <si>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</si>
  <si>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</si>
  <si>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</si>
  <si>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</si>
  <si>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</si>
  <si>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</si>
  <si>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</si>
  <si>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</si>
  <si>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</si>
  <si>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</si>
  <si>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</si>
  <si>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</si>
  <si>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</si>
  <si>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</si>
  <si>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</si>
  <si>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</si>
  <si>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</si>
  <si>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</si>
  <si>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</si>
  <si>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</si>
  <si>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</si>
  <si>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</si>
  <si>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</si>
  <si>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</si>
  <si>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</si>
  <si>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</si>
  <si>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</si>
  <si>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</si>
  <si>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</si>
  <si>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</si>
  <si>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</si>
  <si>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</si>
  <si>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</si>
  <si>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</si>
  <si>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</si>
  <si>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</si>
  <si>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</si>
  <si>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</si>
  <si>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</si>
  <si>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</si>
  <si>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</si>
  <si>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</si>
  <si>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</si>
  <si>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</si>
  <si>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</si>
  <si>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</si>
  <si>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</si>
  <si>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</si>
  <si>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</si>
  <si>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</si>
  <si>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</si>
  <si>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</si>
  <si>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</si>
  <si>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</si>
  <si>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</si>
  <si>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</si>
  <si>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</si>
  <si>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</si>
  <si>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</si>
  <si>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</si>
  <si>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</si>
  <si>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</si>
  <si>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</si>
  <si>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</si>
  <si>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</si>
  <si>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</si>
  <si>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</si>
  <si>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</si>
  <si>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</si>
  <si>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</si>
  <si>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</si>
  <si>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</si>
  <si>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</si>
  <si>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</si>
  <si>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</si>
  <si>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</si>
  <si>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</si>
  <si>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</si>
  <si>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</si>
  <si>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</si>
  <si>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</si>
  <si>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</si>
  <si>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</si>
  <si>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</si>
  <si>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</si>
  <si>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</si>
  <si>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</si>
  <si>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</si>
  <si>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</si>
  <si>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</si>
  <si>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</si>
  <si>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</si>
  <si>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</si>
  <si>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</si>
  <si>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</si>
  <si>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</si>
  <si>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</si>
  <si>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</si>
  <si>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</si>
  <si>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</si>
  <si>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</si>
  <si>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</si>
  <si>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</si>
  <si>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</si>
  <si>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</si>
  <si>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</si>
  <si>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</si>
  <si>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</si>
  <si>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</si>
  <si>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</si>
  <si>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</si>
  <si>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</si>
  <si>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</si>
  <si>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</si>
  <si>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</si>
  <si>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</si>
  <si>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</si>
  <si>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</si>
  <si>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</si>
  <si>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</si>
  <si>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</si>
  <si>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</si>
  <si>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</si>
  <si>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</si>
  <si>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</si>
  <si>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</si>
  <si>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</si>
  <si>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</si>
  <si>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</si>
  <si>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</si>
  <si>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</si>
  <si>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</si>
  <si>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</si>
  <si>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</si>
  <si>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</si>
  <si>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</si>
  <si>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</si>
  <si>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</si>
  <si>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</si>
  <si>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</si>
  <si>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</si>
  <si>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</si>
  <si>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</si>
  <si>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</si>
  <si>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</si>
  <si>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</si>
  <si>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</si>
  <si>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</si>
  <si>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</si>
  <si>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</si>
  <si>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</si>
  <si>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</si>
  <si>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</si>
  <si>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</si>
  <si>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</si>
  <si>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</si>
  <si>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</si>
  <si>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</si>
  <si>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</si>
  <si>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</si>
  <si>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</si>
  <si>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</si>
  <si>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</si>
  <si>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</si>
  <si>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</si>
  <si>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</si>
  <si>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</si>
  <si>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</si>
  <si>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</si>
  <si>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</si>
  <si>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</si>
  <si>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</si>
  <si>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</si>
  <si>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</si>
  <si>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</si>
  <si>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</si>
  <si>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</si>
  <si>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</si>
  <si>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</si>
  <si>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</si>
  <si>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</si>
  <si>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</si>
  <si>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</si>
  <si>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</si>
  <si>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</si>
  <si>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</si>
  <si>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</si>
  <si>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</si>
  <si>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</si>
  <si>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</si>
  <si>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</si>
  <si>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</si>
  <si>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</si>
  <si>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</si>
  <si>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</si>
  <si>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</si>
  <si>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</si>
  <si>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</si>
  <si>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</si>
  <si>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</si>
  <si>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</si>
  <si>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</si>
  <si>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</si>
  <si>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</si>
  <si>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</si>
  <si>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</si>
  <si>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</si>
  <si>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</si>
  <si>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</si>
  <si>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</si>
  <si>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</si>
  <si>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</si>
  <si>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</si>
  <si>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</si>
  <si>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</si>
  <si>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</si>
  <si>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</si>
  <si>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</si>
  <si>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</si>
  <si>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</si>
  <si>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</si>
  <si>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</si>
  <si>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</si>
  <si>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</si>
  <si>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</si>
  <si>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</si>
  <si>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</si>
  <si>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</si>
  <si>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</si>
  <si>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</si>
  <si>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</si>
  <si>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</si>
  <si>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</si>
  <si>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</si>
  <si>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</si>
  <si>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</si>
  <si>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</si>
  <si>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</si>
  <si>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</si>
  <si>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</si>
  <si>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</si>
  <si>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</si>
  <si>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</si>
  <si>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</si>
  <si>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</si>
  <si>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</si>
  <si>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</si>
  <si>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</si>
  <si>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</si>
  <si>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</si>
  <si>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</si>
  <si>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</si>
  <si>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</si>
  <si>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</si>
  <si>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</si>
  <si>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</si>
  <si>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</si>
  <si>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</si>
  <si>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</si>
  <si>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</si>
  <si>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</si>
  <si>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</si>
  <si>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</si>
  <si>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</si>
  <si>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</si>
  <si>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</si>
  <si>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</si>
  <si>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</si>
  <si>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</si>
  <si>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</si>
  <si>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</si>
  <si>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</si>
  <si>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</si>
  <si>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</si>
  <si>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</si>
  <si>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</si>
  <si>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</si>
  <si>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</si>
  <si>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</si>
  <si>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</si>
  <si>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</si>
  <si>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</si>
  <si>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</si>
  <si>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</si>
  <si>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</si>
  <si>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</si>
  <si>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</si>
  <si>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</si>
  <si>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</si>
  <si>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</si>
  <si>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</si>
  <si>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</si>
  <si>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</si>
  <si>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</si>
  <si>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</si>
  <si>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</si>
  <si>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</si>
  <si>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</si>
  <si>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</si>
  <si>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</si>
  <si>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</si>
  <si>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</si>
  <si>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</si>
  <si>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</si>
  <si>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</si>
  <si>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</si>
  <si>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</si>
  <si>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</si>
  <si>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</si>
  <si>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</si>
  <si>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</si>
  <si>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</si>
  <si>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</si>
  <si>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</si>
  <si>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</si>
  <si>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</si>
  <si>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</si>
  <si>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</si>
  <si>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</si>
  <si>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</si>
  <si>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</si>
  <si>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</si>
  <si>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</si>
  <si>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</si>
  <si>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</si>
  <si>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</si>
  <si>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</si>
  <si>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</si>
  <si>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</si>
  <si>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</si>
  <si>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</si>
  <si>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</si>
  <si>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</si>
  <si>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</si>
  <si>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</si>
  <si>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</si>
  <si>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</si>
  <si>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</si>
  <si>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</si>
  <si>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</si>
  <si>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</si>
  <si>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</si>
  <si>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</si>
  <si>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</si>
  <si>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</si>
  <si>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</si>
  <si>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</si>
  <si>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</si>
  <si>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</si>
  <si>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</si>
  <si>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</si>
  <si>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</si>
  <si>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</si>
  <si>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</si>
  <si>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</si>
  <si>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</si>
  <si>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</si>
  <si>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</si>
  <si>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</si>
  <si>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</si>
  <si>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</si>
  <si>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</si>
  <si>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</si>
  <si>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</si>
  <si>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</si>
  <si>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</si>
  <si>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</si>
  <si>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</si>
  <si>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</si>
  <si>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</si>
  <si>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</si>
  <si>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</si>
  <si>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</si>
  <si>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</si>
  <si>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</si>
  <si>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</si>
  <si>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</si>
  <si>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</si>
  <si>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</si>
  <si>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</si>
  <si>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</si>
  <si>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</si>
  <si>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</si>
  <si>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</si>
  <si>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</si>
  <si>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</si>
  <si>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</si>
  <si>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</si>
  <si>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</si>
  <si>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</si>
  <si>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</si>
  <si>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</si>
  <si>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</si>
  <si>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</si>
  <si>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</si>
  <si>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</si>
  <si>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</si>
  <si>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</si>
  <si>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</si>
  <si>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</si>
  <si>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</si>
  <si>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</si>
  <si>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</si>
  <si>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</si>
  <si>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</si>
  <si>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</si>
  <si>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</si>
  <si>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</si>
  <si>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</si>
  <si>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</si>
  <si>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</si>
  <si>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</si>
  <si>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</si>
  <si>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</si>
  <si>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</si>
  <si>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</si>
  <si>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</si>
  <si>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</si>
  <si>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</si>
  <si>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</si>
  <si>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</si>
  <si>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</si>
  <si>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</si>
  <si>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</si>
  <si>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</si>
  <si>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</si>
  <si>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</si>
  <si>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</si>
  <si>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</si>
  <si>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</si>
  <si>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</si>
  <si>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</si>
  <si>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</si>
  <si>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</si>
  <si>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</si>
  <si>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</si>
  <si>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</si>
  <si>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</si>
  <si>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</si>
  <si>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</si>
  <si>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</si>
  <si>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</si>
  <si>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</si>
  <si>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</si>
  <si>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</si>
  <si>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</si>
  <si>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</si>
  <si>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</si>
  <si>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</si>
  <si>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</si>
  <si>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</si>
  <si>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</si>
  <si>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</si>
  <si>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</si>
  <si>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</si>
  <si>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</si>
  <si>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</si>
  <si>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</si>
  <si>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</si>
  <si>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</si>
  <si>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</si>
  <si>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</si>
  <si>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</si>
  <si>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</si>
  <si>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</si>
  <si>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</si>
  <si>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</si>
  <si>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</si>
  <si>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</si>
  <si>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</si>
  <si>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</si>
  <si>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</si>
  <si>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</si>
  <si>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</si>
  <si>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</si>
  <si>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</si>
  <si>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</si>
  <si>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</si>
  <si>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</si>
  <si>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</si>
  <si>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</si>
  <si>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</si>
  <si>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</si>
  <si>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</si>
  <si>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</si>
  <si>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</si>
  <si>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</si>
  <si>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</si>
  <si>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</si>
  <si>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</si>
  <si>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</si>
  <si>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</si>
  <si>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</si>
  <si>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</si>
  <si>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</si>
  <si>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</si>
  <si>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</si>
  <si>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</si>
  <si>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</si>
  <si>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</si>
  <si>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</si>
  <si>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</si>
  <si>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</si>
  <si>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</si>
  <si>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</si>
  <si>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</si>
  <si>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</si>
  <si>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</si>
  <si>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</si>
  <si>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</si>
  <si>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</si>
  <si>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</si>
  <si>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</si>
  <si>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</si>
  <si>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</si>
  <si>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</si>
  <si>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</si>
  <si>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</si>
  <si>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</si>
  <si>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</si>
  <si>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</si>
  <si>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</si>
  <si>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</si>
  <si>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</si>
  <si>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</si>
  <si>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</si>
  <si>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</si>
  <si>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</si>
  <si>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</si>
  <si>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</si>
  <si>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</si>
  <si>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</si>
  <si>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</si>
  <si>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</si>
  <si>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</si>
  <si>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</si>
  <si>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</si>
  <si>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</si>
  <si>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</si>
  <si>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</si>
  <si>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</si>
  <si>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</si>
  <si>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</si>
  <si>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</si>
  <si>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</si>
  <si>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</si>
  <si>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</si>
  <si>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</si>
  <si>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</si>
  <si>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</si>
  <si>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</si>
  <si>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</si>
  <si>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</si>
  <si>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</si>
  <si>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</si>
  <si>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</si>
  <si>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</si>
  <si>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</si>
  <si>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</si>
  <si>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</si>
  <si>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</si>
  <si>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</si>
  <si>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</si>
  <si>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</si>
  <si>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</si>
  <si>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</si>
  <si>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</si>
  <si>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</si>
  <si>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</si>
  <si>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</si>
  <si>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</si>
  <si>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</si>
  <si>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</si>
  <si>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</si>
  <si>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</si>
  <si>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</si>
  <si>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</si>
  <si>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</si>
  <si>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</si>
  <si>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</si>
  <si>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</si>
  <si>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</si>
  <si>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</si>
  <si>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</si>
  <si>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</si>
  <si>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</si>
  <si>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</si>
  <si>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</si>
  <si>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</si>
  <si>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</si>
  <si>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</si>
  <si>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</si>
  <si>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</si>
  <si>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</si>
  <si>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</si>
  <si>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</si>
  <si>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</si>
  <si>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</si>
  <si>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</si>
  <si>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</si>
  <si>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</si>
  <si>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</si>
  <si>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</si>
  <si>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</si>
  <si>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</si>
  <si>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</si>
  <si>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</si>
  <si>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</si>
  <si>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</si>
  <si>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</si>
  <si>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</si>
  <si>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</si>
  <si>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</si>
  <si>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</si>
  <si>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</si>
  <si>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</si>
  <si>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</si>
  <si>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</si>
  <si>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</si>
  <si>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</si>
  <si>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</si>
  <si>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</si>
  <si>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</si>
  <si>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</si>
  <si>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</si>
  <si>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</si>
  <si>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</si>
  <si>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</si>
  <si>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</si>
  <si>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</si>
  <si>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</si>
  <si>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</si>
  <si>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</si>
  <si>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</si>
  <si>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</si>
  <si>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</si>
  <si>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</si>
  <si>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</si>
  <si>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</si>
  <si>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</si>
  <si>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</si>
  <si>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</si>
  <si>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</si>
  <si>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</si>
  <si>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</si>
  <si>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</si>
  <si>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</si>
  <si>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</si>
  <si>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</si>
  <si>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</si>
  <si>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</si>
  <si>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</si>
  <si>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</si>
  <si>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</si>
  <si>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</si>
  <si>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</si>
  <si>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</si>
  <si>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</si>
  <si>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</si>
  <si>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</si>
  <si>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</si>
  <si>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</si>
  <si>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</si>
  <si>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</si>
  <si>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</si>
  <si>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</si>
  <si>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</si>
  <si>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</si>
  <si>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</si>
  <si>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</si>
  <si>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</si>
  <si>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</si>
  <si>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</si>
  <si>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</si>
  <si>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</si>
  <si>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</si>
  <si>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</si>
  <si>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</si>
  <si>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</si>
  <si>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</si>
  <si>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</si>
  <si>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</si>
  <si>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</si>
  <si>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</si>
  <si>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</si>
  <si>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</si>
  <si>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</si>
  <si>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</si>
  <si>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</si>
  <si>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</si>
  <si>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</si>
  <si>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</si>
  <si>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</si>
  <si>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</si>
  <si>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</si>
  <si>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</si>
  <si>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</si>
  <si>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</si>
  <si>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</si>
  <si>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</si>
  <si>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</si>
  <si>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</si>
  <si>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</si>
  <si>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</si>
  <si>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</si>
  <si>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</si>
  <si>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</si>
  <si>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</si>
  <si>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</si>
  <si>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</si>
  <si>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</si>
  <si>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</si>
  <si>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</si>
  <si>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</si>
  <si>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</si>
  <si>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</si>
  <si>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</si>
  <si>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</si>
  <si>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</si>
  <si>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</si>
  <si>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</si>
  <si>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</si>
  <si>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</si>
  <si>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</si>
  <si>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</si>
  <si>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</si>
  <si>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</si>
  <si>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</si>
  <si>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</si>
  <si>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</si>
  <si>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</si>
  <si>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</si>
  <si>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</si>
  <si>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</si>
  <si>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</si>
  <si>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</si>
  <si>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</si>
  <si>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</si>
  <si>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</si>
  <si>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</si>
  <si>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</si>
  <si>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</si>
  <si>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</si>
  <si>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</si>
  <si>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</si>
  <si>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</si>
  <si>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</si>
  <si>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</si>
  <si>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</si>
  <si>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</si>
  <si>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</si>
  <si>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</si>
  <si>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</si>
  <si>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</si>
  <si>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</si>
  <si>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</si>
  <si>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</si>
  <si>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</si>
  <si>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</si>
  <si>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</si>
  <si>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</si>
  <si>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</si>
  <si>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</si>
  <si>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</si>
  <si>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</si>
  <si>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</si>
  <si>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</si>
  <si>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</si>
  <si>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</si>
  <si>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</si>
  <si>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</si>
  <si>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</si>
  <si>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</si>
  <si>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</si>
  <si>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</si>
  <si>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</si>
  <si>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</si>
  <si>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</si>
  <si>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</si>
  <si>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</si>
  <si>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</si>
  <si>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</si>
  <si>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</si>
  <si>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</si>
  <si>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</si>
  <si>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</si>
  <si>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</si>
  <si>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</si>
  <si>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</si>
  <si>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</si>
  <si>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</si>
  <si>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</si>
  <si>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</si>
  <si>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</si>
  <si>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</si>
  <si>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</si>
  <si>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</si>
  <si>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</si>
  <si>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</si>
  <si>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</si>
  <si>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</si>
  <si>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</si>
  <si>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</si>
  <si>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</si>
  <si>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</si>
  <si>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</si>
  <si>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</si>
  <si>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</si>
  <si>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</si>
  <si>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</si>
  <si>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</si>
  <si>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</si>
  <si>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</si>
  <si>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</si>
  <si>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</si>
  <si>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</si>
  <si>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</si>
  <si>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</si>
  <si>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</si>
  <si>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</si>
  <si>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</si>
  <si>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</si>
  <si>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</si>
  <si>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</si>
  <si>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</si>
  <si>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</si>
  <si>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</si>
  <si>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</si>
  <si>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</si>
  <si>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</si>
  <si>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</si>
  <si>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</si>
  <si>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</si>
  <si>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</si>
  <si>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</si>
  <si>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</si>
  <si>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</si>
  <si>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</si>
  <si>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</si>
  <si>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</si>
  <si>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</si>
  <si>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</si>
  <si>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</si>
  <si>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</si>
  <si>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</si>
  <si>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</si>
  <si>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</si>
  <si>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</si>
  <si>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</si>
  <si>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</si>
  <si>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</si>
  <si>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</si>
  <si>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</si>
  <si>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</si>
  <si>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</si>
  <si>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</si>
  <si>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</si>
  <si>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</si>
  <si>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</si>
  <si>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</si>
  <si>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</si>
  <si>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</si>
  <si>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</si>
  <si>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</si>
  <si>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</si>
  <si>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</si>
  <si>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</si>
  <si>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</si>
  <si>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</si>
  <si>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</si>
  <si>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</si>
  <si>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</si>
  <si>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</si>
  <si>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</si>
  <si>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</si>
  <si>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</si>
  <si>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</si>
  <si>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</si>
  <si>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</si>
  <si>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</si>
  <si>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</si>
  <si>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</si>
  <si>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</si>
  <si>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</si>
  <si>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</si>
  <si>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</si>
  <si>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</si>
  <si>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</si>
  <si>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</si>
  <si>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</si>
  <si>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</si>
  <si>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</si>
  <si>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</si>
  <si>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</si>
  <si>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</si>
  <si>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</si>
  <si>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</si>
  <si>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</si>
  <si>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</si>
  <si>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</si>
  <si>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</si>
  <si>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</si>
  <si>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</si>
  <si>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</si>
  <si>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</si>
  <si>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</si>
  <si>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</si>
  <si>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</si>
  <si>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</si>
  <si>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</si>
  <si>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</si>
  <si>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</si>
  <si>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</si>
  <si>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</si>
  <si>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</si>
  <si>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</si>
  <si>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</si>
  <si>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</si>
  <si>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</si>
  <si>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</si>
  <si>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</si>
  <si>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</si>
  <si>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</si>
  <si>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</si>
  <si>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</si>
  <si>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</si>
  <si>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</si>
  <si>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</si>
  <si>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</si>
  <si>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</si>
  <si>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</si>
  <si>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</si>
  <si>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</si>
  <si>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</si>
  <si>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</si>
  <si>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</si>
  <si>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</si>
  <si>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</si>
  <si>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</si>
  <si>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</si>
  <si>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</si>
  <si>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</si>
  <si>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</si>
  <si>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</si>
  <si>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</si>
  <si>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</si>
  <si>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</si>
  <si>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</si>
  <si>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</si>
  <si>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</si>
  <si>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</si>
  <si>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</si>
  <si>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</si>
  <si>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</si>
  <si>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</si>
  <si>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</si>
  <si>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</si>
  <si>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</si>
  <si>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</si>
  <si>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</si>
  <si>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</si>
  <si>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</si>
  <si>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</si>
  <si>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</si>
  <si>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</si>
  <si>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</si>
  <si>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</si>
  <si>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</si>
  <si>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</si>
  <si>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</si>
  <si>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</si>
  <si>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</si>
  <si>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</si>
  <si>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</si>
  <si>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</si>
  <si>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</si>
  <si>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</si>
  <si>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</si>
  <si>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</si>
  <si>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</si>
  <si>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</si>
  <si>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</si>
  <si>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</si>
  <si>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</si>
  <si>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</si>
  <si>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</si>
  <si>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</si>
  <si>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</si>
  <si>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</si>
  <si>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</si>
  <si>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</si>
  <si>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</si>
  <si>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</si>
  <si>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</si>
  <si>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</si>
  <si>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</si>
  <si>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</si>
  <si>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</si>
  <si>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</si>
  <si>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</si>
  <si>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</si>
  <si>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</si>
  <si>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</si>
  <si>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</si>
  <si>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</si>
  <si>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</si>
  <si>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</si>
  <si>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</si>
  <si>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</si>
  <si>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</si>
  <si>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</si>
  <si>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</si>
  <si>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</si>
  <si>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</si>
  <si>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</si>
  <si>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</si>
  <si>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</si>
  <si>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</si>
  <si>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</si>
  <si>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</si>
  <si>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</si>
  <si>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</si>
  <si>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</si>
  <si>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</si>
  <si>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</si>
  <si>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</si>
  <si>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</si>
  <si>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</si>
  <si>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</si>
  <si>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</si>
  <si>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</si>
  <si>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</si>
  <si>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</si>
  <si>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</si>
  <si>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</si>
  <si>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</si>
  <si>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</si>
  <si>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</si>
  <si>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</si>
  <si>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</si>
  <si>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</si>
  <si>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</si>
  <si>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</si>
  <si>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</si>
  <si>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</si>
  <si>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</si>
  <si>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</si>
  <si>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</si>
  <si>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</si>
  <si>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</si>
  <si>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</si>
  <si>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</si>
  <si>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</si>
  <si>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</si>
  <si>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</si>
  <si>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</si>
  <si>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</si>
  <si>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</si>
  <si>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</si>
  <si>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</si>
  <si>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</si>
  <si>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</si>
  <si>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</si>
  <si>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</si>
  <si>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</si>
  <si>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</si>
  <si>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</si>
  <si>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</si>
  <si>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</si>
  <si>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</si>
  <si>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</si>
  <si>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</si>
  <si>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</si>
  <si>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</si>
  <si>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</si>
  <si>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</si>
  <si>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</si>
  <si>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</si>
  <si>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</si>
  <si>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</si>
  <si>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</si>
  <si>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</si>
  <si>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</si>
  <si>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</si>
  <si>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</si>
  <si>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</si>
  <si>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</si>
  <si>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</si>
  <si>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</si>
  <si>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</si>
  <si>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</si>
  <si>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</si>
  <si>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</si>
  <si>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</si>
  <si>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</si>
  <si>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</si>
  <si>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</si>
  <si>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</si>
  <si>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</si>
  <si>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</si>
  <si>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</si>
  <si>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</si>
  <si>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</si>
  <si>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</si>
  <si>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</si>
  <si>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</si>
  <si>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</si>
  <si>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</si>
  <si>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</si>
  <si>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</si>
  <si>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</si>
  <si>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</si>
  <si>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</si>
  <si>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</si>
  <si>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</si>
  <si>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</si>
  <si>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</si>
  <si>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</si>
  <si>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</si>
  <si>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</si>
  <si>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</si>
  <si>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</si>
  <si>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</si>
  <si>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</si>
  <si>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</si>
  <si>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</si>
  <si>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</si>
  <si>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</si>
  <si>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</si>
  <si>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</si>
  <si>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</si>
  <si>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</si>
  <si>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</si>
  <si>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</si>
  <si>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</si>
  <si>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</si>
  <si>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</si>
  <si>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</si>
  <si>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</si>
  <si>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</si>
  <si>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</si>
  <si>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</si>
  <si>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</si>
  <si>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</si>
  <si>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</si>
  <si>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</si>
  <si>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</si>
  <si>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</si>
  <si>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</si>
  <si>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</si>
  <si>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</si>
  <si>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</si>
  <si>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</si>
  <si>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</si>
  <si>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</si>
  <si>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</si>
  <si>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</si>
  <si>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</si>
  <si>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</si>
  <si>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</si>
  <si>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</si>
  <si>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</si>
  <si>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</si>
  <si>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</si>
  <si>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</si>
  <si>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</si>
  <si>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</si>
  <si>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</si>
  <si>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</si>
  <si>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</si>
  <si>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</si>
  <si>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</si>
  <si>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</si>
  <si>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</si>
  <si>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</si>
  <si>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</si>
  <si>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</si>
  <si>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</si>
  <si>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</si>
  <si>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</si>
  <si>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</si>
  <si>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</si>
  <si>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</si>
  <si>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</si>
  <si>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</si>
  <si>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</si>
  <si>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</si>
  <si>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</si>
  <si>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</si>
  <si>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</si>
  <si>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</si>
  <si>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</si>
  <si>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</si>
  <si>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</si>
  <si>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</si>
  <si>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</si>
  <si>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</si>
  <si>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</si>
  <si>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</si>
  <si>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</si>
  <si>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</si>
  <si>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</si>
  <si>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</si>
  <si>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</si>
  <si>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</si>
  <si>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</si>
  <si>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</si>
  <si>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</si>
  <si>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</si>
  <si>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</si>
  <si>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</si>
  <si>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</si>
  <si>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</si>
  <si>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</si>
  <si>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</si>
  <si>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</si>
  <si>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</si>
  <si>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</si>
  <si>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</si>
  <si>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</si>
  <si>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</si>
  <si>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</si>
  <si>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</si>
  <si>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</si>
  <si>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</si>
  <si>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</si>
  <si>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</si>
  <si>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</si>
  <si>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</si>
  <si>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</si>
  <si>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</si>
  <si>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</si>
  <si>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</si>
  <si>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</si>
  <si>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</si>
  <si>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</si>
  <si>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</si>
  <si>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</si>
  <si>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</si>
  <si>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</si>
  <si>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</si>
  <si>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</si>
  <si>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</si>
  <si>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</si>
  <si>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</si>
  <si>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</si>
  <si>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</si>
  <si>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</si>
  <si>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</si>
  <si>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</si>
  <si>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</si>
  <si>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</si>
  <si>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</si>
  <si>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</si>
  <si>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</si>
  <si>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</si>
  <si>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</si>
  <si>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</si>
  <si>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</si>
  <si>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</si>
  <si>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</si>
  <si>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</si>
  <si>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</si>
  <si>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</si>
  <si>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</si>
  <si>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</si>
  <si>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</si>
  <si>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</si>
  <si>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</si>
  <si>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</si>
  <si>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</si>
  <si>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</si>
  <si>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</si>
  <si>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</si>
  <si>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</si>
  <si>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</si>
  <si>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</si>
  <si>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</si>
  <si>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</si>
  <si>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</si>
  <si>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</si>
  <si>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</si>
  <si>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</si>
  <si>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</si>
  <si>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</si>
  <si>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</si>
  <si>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</si>
  <si>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</si>
  <si>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</si>
  <si>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</si>
  <si>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</si>
  <si>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</si>
  <si>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</si>
  <si>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</si>
  <si>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</si>
  <si>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</si>
  <si>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</si>
  <si>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</si>
  <si>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</si>
  <si>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</si>
  <si>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</si>
  <si>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</si>
  <si>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</si>
  <si>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</si>
  <si>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</si>
  <si>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</si>
  <si>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</si>
  <si>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</si>
  <si>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</si>
  <si>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</si>
  <si>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</si>
  <si>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</si>
  <si>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</si>
  <si>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</si>
  <si>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</si>
  <si>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</si>
  <si>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</si>
  <si>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</si>
  <si>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</si>
  <si>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</si>
  <si>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</si>
  <si>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</si>
  <si>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</si>
  <si>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</si>
  <si>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</si>
  <si>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</si>
  <si>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</si>
  <si>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</si>
  <si>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</si>
  <si>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</si>
  <si>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</si>
  <si>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</si>
  <si>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</si>
  <si>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</si>
  <si>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</si>
  <si>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</si>
  <si>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</si>
  <si>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</si>
  <si>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</si>
  <si>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</si>
  <si>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</si>
  <si>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</si>
  <si>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</si>
  <si>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</si>
  <si>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</si>
  <si>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</si>
  <si>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</si>
  <si>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</si>
  <si>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</si>
  <si>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</si>
  <si>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</si>
  <si>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</si>
  <si>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</si>
  <si>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</si>
  <si>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</si>
  <si>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</si>
  <si>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</si>
  <si>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</si>
  <si>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</si>
  <si>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</si>
  <si>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</si>
  <si>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</si>
  <si>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</si>
  <si>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</si>
  <si>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</si>
  <si>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</si>
  <si>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</si>
  <si>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</si>
  <si>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</si>
  <si>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</si>
  <si>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</si>
  <si>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</si>
  <si>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</si>
  <si>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</si>
  <si>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</si>
  <si>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</si>
  <si>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</si>
  <si>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</si>
  <si>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</si>
  <si>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</si>
  <si>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</si>
  <si>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</si>
  <si>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</si>
  <si>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</si>
  <si>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</si>
  <si>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</si>
  <si>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</si>
  <si>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</si>
  <si>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</si>
  <si>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</si>
  <si>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</si>
  <si>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</si>
  <si>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</si>
  <si>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</si>
  <si>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</si>
  <si>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</si>
  <si>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</si>
  <si>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</si>
  <si>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</si>
  <si>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</si>
  <si>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</si>
  <si>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</si>
  <si>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</si>
  <si>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</si>
  <si>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</si>
  <si>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</si>
  <si>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</si>
  <si>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</si>
  <si>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</si>
  <si>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</si>
  <si>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</si>
  <si>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</si>
  <si>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</si>
  <si>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</si>
  <si>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</si>
  <si>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</si>
  <si>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</si>
  <si>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</si>
  <si>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</si>
  <si>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</si>
  <si>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</si>
  <si>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</si>
  <si>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</si>
  <si>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</si>
  <si>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</si>
  <si>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</si>
  <si>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</si>
  <si>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</si>
  <si>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</si>
  <si>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</si>
  <si>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</si>
  <si>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</si>
  <si>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</si>
  <si>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</si>
  <si>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</si>
  <si>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</si>
  <si>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</si>
  <si>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</si>
  <si>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</si>
  <si>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</si>
  <si>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</si>
  <si>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</si>
  <si>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</si>
  <si>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</si>
  <si>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</si>
  <si>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</si>
  <si>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</si>
  <si>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</si>
  <si>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</si>
  <si>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</si>
  <si>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</si>
  <si>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</si>
  <si>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</si>
  <si>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</si>
  <si>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</si>
  <si>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</si>
  <si>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</si>
  <si>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</si>
  <si>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</si>
  <si>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</si>
  <si>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</si>
  <si>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</si>
  <si>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</si>
  <si>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</si>
  <si>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</si>
  <si>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</si>
  <si>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</si>
  <si>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</si>
  <si>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</si>
  <si>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</si>
  <si>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</si>
  <si>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</si>
  <si>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</si>
  <si>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</si>
  <si>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</si>
  <si>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</si>
  <si>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</si>
  <si>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</si>
  <si>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</si>
  <si>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</si>
  <si>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</si>
  <si>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</si>
  <si>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</si>
  <si>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</si>
  <si>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</si>
  <si>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</si>
  <si>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</si>
  <si>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</si>
  <si>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</si>
  <si>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</si>
  <si>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</si>
  <si>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</si>
  <si>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</si>
  <si>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</si>
  <si>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</si>
  <si>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</si>
  <si>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</si>
  <si>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</si>
  <si>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</si>
  <si>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</si>
  <si>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</si>
  <si>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</si>
  <si>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</si>
  <si>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</si>
  <si>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</si>
  <si>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</si>
  <si>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</si>
  <si>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</si>
  <si>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</si>
  <si>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</si>
  <si>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</si>
  <si>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</si>
  <si>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</si>
  <si>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</si>
  <si>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</si>
  <si>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</si>
  <si>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</si>
  <si>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</si>
  <si>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</si>
  <si>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</si>
  <si>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</si>
  <si>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</si>
  <si>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</si>
  <si>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</si>
  <si>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</si>
  <si>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</si>
  <si>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</si>
  <si>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</si>
  <si>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</si>
  <si>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</si>
  <si>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</si>
  <si>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</si>
  <si>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</si>
  <si>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</si>
  <si>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</si>
  <si>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</si>
  <si>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</si>
  <si>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</si>
  <si>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</si>
  <si>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</si>
  <si>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</si>
  <si>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</si>
  <si>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</si>
  <si>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</si>
  <si>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</si>
  <si>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</si>
  <si>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</si>
  <si>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</si>
  <si>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</si>
  <si>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</si>
  <si>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</si>
  <si>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</si>
  <si>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</si>
  <si>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</si>
  <si>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</si>
  <si>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</si>
  <si>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</si>
  <si>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</si>
  <si>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</si>
  <si>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</si>
  <si>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</si>
  <si>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</si>
  <si>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</si>
  <si>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</si>
  <si>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</si>
  <si>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</si>
  <si>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</si>
  <si>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</si>
  <si>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</si>
  <si>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</si>
  <si>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</si>
  <si>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</si>
  <si>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</si>
  <si>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</si>
  <si>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</si>
  <si>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</si>
  <si>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</si>
  <si>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</si>
  <si>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</si>
  <si>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</si>
  <si>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</si>
  <si>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</si>
  <si>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</si>
  <si>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</si>
  <si>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</si>
  <si>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</si>
  <si>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</si>
  <si>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</si>
  <si>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</si>
  <si>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</si>
  <si>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</si>
  <si>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</si>
  <si>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</si>
  <si>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</si>
  <si>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</si>
  <si>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</si>
  <si>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</si>
  <si>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</si>
  <si>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</si>
  <si>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</si>
  <si>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</si>
  <si>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</si>
  <si>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</si>
  <si>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</si>
  <si>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</si>
  <si>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</si>
  <si>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</si>
  <si>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</si>
  <si>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</si>
  <si>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</si>
  <si>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</si>
  <si>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</si>
  <si>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</si>
  <si>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</si>
  <si>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</si>
  <si>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</si>
  <si>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</si>
  <si>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</si>
  <si>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</si>
  <si>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</si>
  <si>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</si>
  <si>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</si>
  <si>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</si>
  <si>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</si>
  <si>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</si>
  <si>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</si>
  <si>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</si>
  <si>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</si>
  <si>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</si>
  <si>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</si>
  <si>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</si>
  <si>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</si>
  <si>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</si>
  <si>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</si>
  <si>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</si>
  <si>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</si>
  <si>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</si>
  <si>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</si>
  <si>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</si>
  <si>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</si>
  <si>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</si>
  <si>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</si>
  <si>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</si>
  <si>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</si>
  <si>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</si>
  <si>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</si>
  <si>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</si>
  <si>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</si>
  <si>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</si>
  <si>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</si>
  <si>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</si>
  <si>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</si>
  <si>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</si>
  <si>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</si>
  <si>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</si>
  <si>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</si>
  <si>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</si>
  <si>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</si>
  <si>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</si>
  <si>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</si>
  <si>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</si>
  <si>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</si>
  <si>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</si>
  <si>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</si>
  <si>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</si>
  <si>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</si>
  <si>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</si>
  <si>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</si>
  <si>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</si>
  <si>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</si>
  <si>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</si>
  <si>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</si>
  <si>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</si>
  <si>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</si>
  <si>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</si>
  <si>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</si>
  <si>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</si>
  <si>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</si>
  <si>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</si>
  <si>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</si>
  <si>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</si>
  <si>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</si>
  <si>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</si>
  <si>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</si>
  <si>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</si>
  <si>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</si>
  <si>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</si>
  <si>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</si>
  <si>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</si>
  <si>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</si>
  <si>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</si>
  <si>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</si>
  <si>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</si>
  <si>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</si>
  <si>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</si>
  <si>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</si>
  <si>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</si>
  <si>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</si>
  <si>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</si>
  <si>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</si>
  <si>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</si>
  <si>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</si>
  <si>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</si>
  <si>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</si>
  <si>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</si>
  <si>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</si>
  <si>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</si>
  <si>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</si>
  <si>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</si>
  <si>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</si>
  <si>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</si>
  <si>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</si>
  <si>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</si>
  <si>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</si>
  <si>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</si>
  <si>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</si>
  <si>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</si>
  <si>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</si>
  <si>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</si>
  <si>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</si>
  <si>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</si>
  <si>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</si>
  <si>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</si>
  <si>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</si>
  <si>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</si>
  <si>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</si>
  <si>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</si>
  <si>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</si>
  <si>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</si>
  <si>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</si>
  <si>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</si>
  <si>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</si>
  <si>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</si>
  <si>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</si>
  <si>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</si>
  <si>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</si>
  <si>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</si>
  <si>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</si>
  <si>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</si>
  <si>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</si>
  <si>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</si>
  <si>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</si>
  <si>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</si>
  <si>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</si>
  <si>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</si>
  <si>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</si>
  <si>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</si>
  <si>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</si>
  <si>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</si>
  <si>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</si>
  <si>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</si>
  <si>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</si>
  <si>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</si>
  <si>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</si>
  <si>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</si>
  <si>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</si>
  <si>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</si>
  <si>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</si>
  <si>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</si>
  <si>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</si>
  <si>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</si>
  <si>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</si>
  <si>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</si>
  <si>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</si>
  <si>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</si>
  <si>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</si>
  <si>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</si>
  <si>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</si>
  <si>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</si>
  <si>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</si>
  <si>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</si>
  <si>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</si>
  <si>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</si>
  <si>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</si>
  <si>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</si>
  <si>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</si>
  <si>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</si>
  <si>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</si>
  <si>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</si>
  <si>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</si>
  <si>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</si>
  <si>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</si>
  <si>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</si>
  <si>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</si>
  <si>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</si>
  <si>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</si>
  <si>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</si>
  <si>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</si>
  <si>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</si>
  <si>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</si>
  <si>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</si>
  <si>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</si>
  <si>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</si>
  <si>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</si>
  <si>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</si>
  <si>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</si>
  <si>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</si>
  <si>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</si>
  <si>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</si>
  <si>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</si>
  <si>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</si>
  <si>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</si>
  <si>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</si>
  <si>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</si>
  <si>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</si>
  <si>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</si>
  <si>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</si>
  <si>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</si>
  <si>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</si>
  <si>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</si>
  <si>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</si>
  <si>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</si>
  <si>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</si>
  <si>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</si>
  <si>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</si>
  <si>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</si>
  <si>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</si>
  <si>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</si>
  <si>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</si>
  <si>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</si>
  <si>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</si>
  <si>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</si>
  <si>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</si>
  <si>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</si>
  <si>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</si>
  <si>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</si>
  <si>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</si>
  <si>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</si>
  <si>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</si>
  <si>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</si>
  <si>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</si>
  <si>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</si>
  <si>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</si>
  <si>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</si>
  <si>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</si>
  <si>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</si>
  <si>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</si>
  <si>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</si>
  <si>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</si>
  <si>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</si>
  <si>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</si>
  <si>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</si>
  <si>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</si>
  <si>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</si>
  <si>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</si>
  <si>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</si>
  <si>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</si>
  <si>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</si>
  <si>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</si>
  <si>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</si>
  <si>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</si>
  <si>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</si>
  <si>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</si>
  <si>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</si>
  <si>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</si>
  <si>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</si>
  <si>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</si>
  <si>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</si>
  <si>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</si>
  <si>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</si>
  <si>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</si>
  <si>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</si>
  <si>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</si>
  <si>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</si>
  <si>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</si>
  <si>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</si>
  <si>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</si>
  <si>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</si>
  <si>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</si>
  <si>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</si>
  <si>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</si>
  <si>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</si>
  <si>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</si>
  <si>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</si>
  <si>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</si>
  <si>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</si>
  <si>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</si>
  <si>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</si>
  <si>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</si>
  <si>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</si>
  <si>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</si>
  <si>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</si>
  <si>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</si>
  <si>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</si>
  <si>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</si>
  <si>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</si>
  <si>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</si>
  <si>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</si>
  <si>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</si>
  <si>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</si>
  <si>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</si>
  <si>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</si>
  <si>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</si>
  <si>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</si>
  <si>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</si>
  <si>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</si>
  <si>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</si>
  <si>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</si>
  <si>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</si>
  <si>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</si>
  <si>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</si>
  <si>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</si>
  <si>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</si>
  <si>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</si>
  <si>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</si>
  <si>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</si>
  <si>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</si>
  <si>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</si>
  <si>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</si>
  <si>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</si>
  <si>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</si>
  <si>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</si>
  <si>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</si>
  <si>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</si>
  <si>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</si>
  <si>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</si>
  <si>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</si>
  <si>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</si>
  <si>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</si>
  <si>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</si>
  <si>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</si>
  <si>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</si>
  <si>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</si>
  <si>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</si>
  <si>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</si>
  <si>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</si>
  <si>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</si>
  <si>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</si>
  <si>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</si>
  <si>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</si>
  <si>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</si>
  <si>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</si>
  <si>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</si>
  <si>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</si>
  <si>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</si>
  <si>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</si>
  <si>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</si>
  <si>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</si>
  <si>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</si>
  <si>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</si>
  <si>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</si>
  <si>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</si>
  <si>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</si>
  <si>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</si>
  <si>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</si>
  <si>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</si>
  <si>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</si>
  <si>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</si>
  <si>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</si>
  <si>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</si>
  <si>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</si>
  <si>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</si>
  <si>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</si>
  <si>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</si>
  <si>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</si>
  <si>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</si>
  <si>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</si>
  <si>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</si>
  <si>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</si>
  <si>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</si>
  <si>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</si>
  <si>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</si>
  <si>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</si>
  <si>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</si>
  <si>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</si>
  <si>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</si>
  <si>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</si>
  <si>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</si>
  <si>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</si>
  <si>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</si>
  <si>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</si>
  <si>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</si>
  <si>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</si>
  <si>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</si>
  <si>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</si>
  <si>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</si>
  <si>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</si>
  <si>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</si>
  <si>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</si>
  <si>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</si>
  <si>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</si>
  <si>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</si>
  <si>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</si>
  <si>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</si>
  <si>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</si>
  <si>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</si>
  <si>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</si>
  <si>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</si>
  <si>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</si>
  <si>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</si>
  <si>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</si>
  <si>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</si>
  <si>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</si>
  <si>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</si>
  <si>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</si>
  <si>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</si>
  <si>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</si>
  <si>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</si>
  <si>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</si>
  <si>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</si>
  <si>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</si>
  <si>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</si>
  <si>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</si>
  <si>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</si>
  <si>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</si>
  <si>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</si>
  <si>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</si>
  <si>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</si>
  <si>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</si>
  <si>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</si>
  <si>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</si>
  <si>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</si>
  <si>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</si>
  <si>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</si>
  <si>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</si>
  <si>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</si>
  <si>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</si>
  <si>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</si>
  <si>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</si>
  <si>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</si>
  <si>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</si>
  <si>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</si>
  <si>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</si>
  <si>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</si>
  <si>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</si>
  <si>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</si>
  <si>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</si>
  <si>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</si>
  <si>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</si>
  <si>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</si>
  <si>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</si>
  <si>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</si>
  <si>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</si>
  <si>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</si>
  <si>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</si>
  <si>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</si>
  <si>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</si>
  <si>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</si>
  <si>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</si>
  <si>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</si>
  <si>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</si>
  <si>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</si>
  <si>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</si>
  <si>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</si>
  <si>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</si>
  <si>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</si>
  <si>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</si>
  <si>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</si>
  <si>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</si>
  <si>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</si>
  <si>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</si>
  <si>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</si>
  <si>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</si>
  <si>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</si>
  <si>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</si>
  <si>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</si>
  <si>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</si>
  <si>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</si>
  <si>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</si>
  <si>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</si>
  <si>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</si>
  <si>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</si>
  <si>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</si>
  <si>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</si>
  <si>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</si>
  <si>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</si>
  <si>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</si>
  <si>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</si>
  <si>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</si>
  <si>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</si>
  <si>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</si>
  <si>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</si>
  <si>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</si>
  <si>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</si>
  <si>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</si>
  <si>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</si>
  <si>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</si>
  <si>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</si>
  <si>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</si>
  <si>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</si>
  <si>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</si>
  <si>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</si>
  <si>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</si>
  <si>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</si>
  <si>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</si>
  <si>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</si>
  <si>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</si>
  <si>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</si>
  <si>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</si>
  <si>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</si>
  <si>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</si>
  <si>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</si>
  <si>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</si>
  <si>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</si>
  <si>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</si>
  <si>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</si>
  <si>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</si>
  <si>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</si>
  <si>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</si>
  <si>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</si>
  <si>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</si>
  <si>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</si>
  <si>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</si>
  <si>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</si>
  <si>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</si>
  <si>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</si>
  <si>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</si>
  <si>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</si>
  <si>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</si>
  <si>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</si>
  <si>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</si>
  <si>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</si>
  <si>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</si>
  <si>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</si>
  <si>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</si>
  <si>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</si>
  <si>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</si>
  <si>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</si>
  <si>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</si>
  <si>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</si>
  <si>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</si>
  <si>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</si>
  <si>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</si>
  <si>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</si>
  <si>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</si>
  <si>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</si>
  <si>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</si>
  <si>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</si>
  <si>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</si>
  <si>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</si>
  <si>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</si>
  <si>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</si>
  <si>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</si>
  <si>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</si>
  <si>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</si>
  <si>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</si>
  <si>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</si>
  <si>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</si>
  <si>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</si>
  <si>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</si>
  <si>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</si>
  <si>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</si>
  <si>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</si>
  <si>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</si>
  <si>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</si>
  <si>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</si>
  <si>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</si>
  <si>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</si>
  <si>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</si>
  <si>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</si>
  <si>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</si>
  <si>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</si>
  <si>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</si>
  <si>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</si>
  <si>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</si>
  <si>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</si>
  <si>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</si>
  <si>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</si>
  <si>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</si>
  <si>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</si>
  <si>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</si>
  <si>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</si>
  <si>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</si>
  <si>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</si>
  <si>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</si>
  <si>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</si>
  <si>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</si>
  <si>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</si>
  <si>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</si>
  <si>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</si>
  <si>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</si>
  <si>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</si>
  <si>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</si>
  <si>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</si>
  <si>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</si>
  <si>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</si>
  <si>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</si>
  <si>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</si>
  <si>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</si>
  <si>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</si>
  <si>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</si>
  <si>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</si>
  <si>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</si>
  <si>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</si>
  <si>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</si>
  <si>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</si>
  <si>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</si>
  <si>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</si>
  <si>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</si>
  <si>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</si>
  <si>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</si>
  <si>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</si>
  <si>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</si>
  <si>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</si>
  <si>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</si>
  <si>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</si>
  <si>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</si>
  <si>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</si>
  <si>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</si>
  <si>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</si>
  <si>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</si>
  <si>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</si>
  <si>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</si>
  <si>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</si>
  <si>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</si>
  <si>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</si>
  <si>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</si>
  <si>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</si>
  <si>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</si>
  <si>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</si>
  <si>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</si>
  <si>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</si>
  <si>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</si>
  <si>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</si>
  <si>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</si>
  <si>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</si>
  <si>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</si>
  <si>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</si>
  <si>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</si>
  <si>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</si>
  <si>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</si>
  <si>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</si>
  <si>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</si>
  <si>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</si>
  <si>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</si>
  <si>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</si>
  <si>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</si>
  <si>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</si>
  <si>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</si>
  <si>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</si>
  <si>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</si>
  <si>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</si>
  <si>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</si>
  <si>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</si>
  <si>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</si>
  <si>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</si>
  <si>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</si>
  <si>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</si>
  <si>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</si>
  <si>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</si>
  <si>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</si>
  <si>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</si>
  <si>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</si>
  <si>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</si>
  <si>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</si>
  <si>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</si>
  <si>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</si>
  <si>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</si>
  <si>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</si>
  <si>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</si>
  <si>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</si>
  <si>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</si>
  <si>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</si>
  <si>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</si>
  <si>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</si>
  <si>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</si>
  <si>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</si>
  <si>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</si>
  <si>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</si>
  <si>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</si>
  <si>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</si>
  <si>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</si>
  <si>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</si>
  <si>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</si>
  <si>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</si>
  <si>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</si>
  <si>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</si>
  <si>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</si>
  <si>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</si>
  <si>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</si>
  <si>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</si>
  <si>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</si>
  <si>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</si>
  <si>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</si>
  <si>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</si>
  <si>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</si>
  <si>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</si>
  <si>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</si>
  <si>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</si>
  <si>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</si>
  <si>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</si>
  <si>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</si>
  <si>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</si>
  <si>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</si>
  <si>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</si>
  <si>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</si>
  <si>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</si>
  <si>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</si>
  <si>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</si>
  <si>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</si>
  <si>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</si>
  <si>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</si>
  <si>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</si>
  <si>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</si>
  <si>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</si>
  <si>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</si>
  <si>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</si>
  <si>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</si>
  <si>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</si>
  <si>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</si>
  <si>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</si>
  <si>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</si>
  <si>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</si>
  <si>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</si>
  <si>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</si>
  <si>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</si>
  <si>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</si>
  <si>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</si>
  <si>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</si>
  <si>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</si>
  <si>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</si>
  <si>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</si>
  <si>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</si>
  <si>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</si>
  <si>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</si>
  <si>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</si>
  <si>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</si>
  <si>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</si>
  <si>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</si>
  <si>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</si>
  <si>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</si>
  <si>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</si>
  <si>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</si>
  <si>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</si>
  <si>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</si>
  <si>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</si>
  <si>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</si>
  <si>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</si>
  <si>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</si>
  <si>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</si>
  <si>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</si>
  <si>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</si>
  <si>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</si>
  <si>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</si>
  <si>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</si>
  <si>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</si>
  <si>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</si>
  <si>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</si>
  <si>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</si>
  <si>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</si>
  <si>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</si>
  <si>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</si>
  <si>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</si>
  <si>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</si>
  <si>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</si>
  <si>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</si>
  <si>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</si>
  <si>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</si>
  <si>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</si>
  <si>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</si>
  <si>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</si>
  <si>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</si>
  <si>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</si>
  <si>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</si>
  <si>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</si>
  <si>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</si>
  <si>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</si>
  <si>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</si>
  <si>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</si>
  <si>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</si>
  <si>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</si>
  <si>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</si>
  <si>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</si>
  <si>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</si>
  <si>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</si>
  <si>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</si>
  <si>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</si>
  <si>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</si>
  <si>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</si>
  <si>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</si>
  <si>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</si>
  <si>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</si>
  <si>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</si>
  <si>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</si>
  <si>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</si>
  <si>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</si>
  <si>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</si>
  <si>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</si>
  <si>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</si>
  <si>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</si>
  <si>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</si>
  <si>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</si>
  <si>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</si>
  <si>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</si>
  <si>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</si>
  <si>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</si>
  <si>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</si>
  <si>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</si>
  <si>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</si>
  <si>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</si>
  <si>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</si>
  <si>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</si>
  <si>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</si>
  <si>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</si>
  <si>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</si>
  <si>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</si>
  <si>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</si>
  <si>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</si>
  <si>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</si>
  <si>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</si>
  <si>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</si>
  <si>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</si>
  <si>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</si>
  <si>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</si>
  <si>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</si>
  <si>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</si>
  <si>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</si>
  <si>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</si>
  <si>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</si>
  <si>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</si>
  <si>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</si>
  <si>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</si>
  <si>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</si>
  <si>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</si>
  <si>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</si>
  <si>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</si>
  <si>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</si>
  <si>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</si>
  <si>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</si>
  <si>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</si>
  <si>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</si>
  <si>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</si>
  <si>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</si>
  <si>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</si>
  <si>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</si>
  <si>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</si>
  <si>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</si>
  <si>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</si>
  <si>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</si>
  <si>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</si>
  <si>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</si>
  <si>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</si>
  <si>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</si>
  <si>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</si>
  <si>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</si>
  <si>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</si>
  <si>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</si>
  <si>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</si>
  <si>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</si>
  <si>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</si>
  <si>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</si>
  <si>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</si>
  <si>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</si>
  <si>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</si>
  <si>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</si>
  <si>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</si>
  <si>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</si>
  <si>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</si>
  <si>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</si>
  <si>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</si>
  <si>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</si>
  <si>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</si>
  <si>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</si>
  <si>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</si>
  <si>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</si>
  <si>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</si>
  <si>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</si>
  <si>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</si>
  <si>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</si>
  <si>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</si>
  <si>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</si>
  <si>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</si>
  <si>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</si>
  <si>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</si>
  <si>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</si>
  <si>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</si>
  <si>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</si>
  <si>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</si>
  <si>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</si>
  <si>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</si>
  <si>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</si>
  <si>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</si>
  <si>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</si>
  <si>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</si>
  <si>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</si>
  <si>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</si>
  <si>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</si>
  <si>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</si>
  <si>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</si>
  <si>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</si>
  <si>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</si>
  <si>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</si>
  <si>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</si>
  <si>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</si>
  <si>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</si>
  <si>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</si>
  <si>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</si>
  <si>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</si>
  <si>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</si>
  <si>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</si>
  <si>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</si>
  <si>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</si>
  <si>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</si>
  <si>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</si>
  <si>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</si>
  <si>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</si>
  <si>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</si>
  <si>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</si>
  <si>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</si>
  <si>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</si>
  <si>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</si>
  <si>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</si>
  <si>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</si>
  <si>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</si>
  <si>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</si>
  <si>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</si>
  <si>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</si>
  <si>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</si>
  <si>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</si>
  <si>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</si>
  <si>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</si>
  <si>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</si>
  <si>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</si>
  <si>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</si>
  <si>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</si>
  <si>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</si>
  <si>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</si>
  <si>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</si>
  <si>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</si>
  <si>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</si>
  <si>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</si>
  <si>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</si>
  <si>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</si>
  <si>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</si>
  <si>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</si>
  <si>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</si>
  <si>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</si>
  <si>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</si>
  <si>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</si>
  <si>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</si>
  <si>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</si>
  <si>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</si>
  <si>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</si>
  <si>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</si>
  <si>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</si>
  <si>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</si>
  <si>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</si>
  <si>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</si>
  <si>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</si>
  <si>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</si>
  <si>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</si>
  <si>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</si>
  <si>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</si>
  <si>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</si>
  <si>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</si>
  <si>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</si>
  <si>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</si>
  <si>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</si>
  <si>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</si>
  <si>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</si>
  <si>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</si>
  <si>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</si>
  <si>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</si>
  <si>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</si>
  <si>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</si>
  <si>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</si>
  <si>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</si>
  <si>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</si>
  <si>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</si>
  <si>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</si>
  <si>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</si>
  <si>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</si>
  <si>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</si>
  <si>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</si>
  <si>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</si>
  <si>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</si>
  <si>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</si>
  <si>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</si>
  <si>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</si>
  <si>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</si>
  <si>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</si>
  <si>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</si>
  <si>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</si>
  <si>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</si>
  <si>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</si>
  <si>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</si>
  <si>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</si>
  <si>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</si>
  <si>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</si>
  <si>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</si>
  <si>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</si>
  <si>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</si>
  <si>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</si>
  <si>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</si>
  <si>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</si>
  <si>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</si>
  <si>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</si>
  <si>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</si>
  <si>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</si>
  <si>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</si>
  <si>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</si>
  <si>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</si>
  <si>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</si>
  <si>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</si>
  <si>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</si>
  <si>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</si>
  <si>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</si>
  <si>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</si>
  <si>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</si>
  <si>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</si>
  <si>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</si>
  <si>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</si>
  <si>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</si>
  <si>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</si>
  <si>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</si>
  <si>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</si>
  <si>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</si>
  <si>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</si>
  <si>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</si>
  <si>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</si>
  <si>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</si>
  <si>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</si>
  <si>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</si>
  <si>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</si>
  <si>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</si>
  <si>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</si>
  <si>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</si>
  <si>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</si>
  <si>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</si>
  <si>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</si>
  <si>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</si>
  <si>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</si>
  <si>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</si>
  <si>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</si>
  <si>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</si>
  <si>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</si>
  <si>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</si>
  <si>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</si>
  <si>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</si>
  <si>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</si>
  <si>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</si>
  <si>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</si>
  <si>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</si>
  <si>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</si>
  <si>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</si>
  <si>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</si>
  <si>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</si>
  <si>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</si>
  <si>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</si>
  <si>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</si>
  <si>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</si>
  <si>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</si>
  <si>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</si>
  <si>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</si>
  <si>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</si>
  <si>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</si>
  <si>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</si>
  <si>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</si>
  <si>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</si>
  <si>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</si>
  <si>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</si>
  <si>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</si>
  <si>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</si>
  <si>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</si>
  <si>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</si>
  <si>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</si>
  <si>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</si>
  <si>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</si>
  <si>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</si>
  <si>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</si>
  <si>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</si>
  <si>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</si>
  <si>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</si>
  <si>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</si>
  <si>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</si>
  <si>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</si>
  <si>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</si>
  <si>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</si>
  <si>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</si>
  <si>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</si>
  <si>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</si>
  <si>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</si>
  <si>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</si>
  <si>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</si>
  <si>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</si>
  <si>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</si>
  <si>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</si>
  <si>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</si>
  <si>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</si>
  <si>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</si>
  <si>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</si>
  <si>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</si>
  <si>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</si>
  <si>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</si>
  <si>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</si>
  <si>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</si>
  <si>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</si>
  <si>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</si>
  <si>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</si>
  <si>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</si>
  <si>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</si>
  <si>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</si>
  <si>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</si>
  <si>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</si>
  <si>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</si>
  <si>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</si>
  <si>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</si>
  <si>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</si>
  <si>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</si>
  <si>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</si>
  <si>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</si>
  <si>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</si>
  <si>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</si>
  <si>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</si>
  <si>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</si>
  <si>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</si>
  <si>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</si>
  <si>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</si>
  <si>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</si>
  <si>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</si>
  <si>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</si>
  <si>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</si>
  <si>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</si>
  <si>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</si>
  <si>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</si>
  <si>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</si>
  <si>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</si>
  <si>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</si>
  <si>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</si>
  <si>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</si>
  <si>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</si>
  <si>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</si>
  <si>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</si>
  <si>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</si>
  <si>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</si>
  <si>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</si>
  <si>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</si>
  <si>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</si>
  <si>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</si>
  <si>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</si>
  <si>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</si>
  <si>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</si>
  <si>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</si>
  <si>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</si>
  <si>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</si>
  <si>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</si>
  <si>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</si>
  <si>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</si>
  <si>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</si>
  <si>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</si>
  <si>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</si>
  <si>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</si>
  <si>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</si>
  <si>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</si>
  <si>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</si>
  <si>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</si>
  <si>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</si>
  <si>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</si>
  <si>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</si>
  <si>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</si>
  <si>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</si>
  <si>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</si>
  <si>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</si>
  <si>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</si>
  <si>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</si>
  <si>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</si>
  <si>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</si>
  <si>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</si>
  <si>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</si>
  <si>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</si>
  <si>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</si>
  <si>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</si>
  <si>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</si>
  <si>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</si>
  <si>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</si>
  <si>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</si>
  <si>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</si>
  <si>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</si>
  <si>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</si>
  <si>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</si>
  <si>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</si>
  <si>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</si>
  <si>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</si>
  <si>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</si>
  <si>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</si>
  <si>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</si>
  <si>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</si>
  <si>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</si>
  <si>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</si>
  <si>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</si>
  <si>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</si>
  <si>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</si>
  <si>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</si>
  <si>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</si>
  <si>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</si>
  <si>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</si>
  <si>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</si>
  <si>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</si>
  <si>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</si>
  <si>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</si>
  <si>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</si>
  <si>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</si>
  <si>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</si>
  <si>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</si>
  <si>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</si>
  <si>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</si>
  <si>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</si>
  <si>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</si>
  <si>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</si>
  <si>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</si>
  <si>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</si>
  <si>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</si>
  <si>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</si>
  <si>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</si>
  <si>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</si>
  <si>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</si>
  <si>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</si>
  <si>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</si>
  <si>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</si>
  <si>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</si>
  <si>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</si>
  <si>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</si>
  <si>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</si>
  <si>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</si>
  <si>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</si>
  <si>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</si>
  <si>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</si>
  <si>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</si>
  <si>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</si>
  <si>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</si>
  <si>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</si>
  <si>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</si>
  <si>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</si>
  <si>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</si>
  <si>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</si>
  <si>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</si>
  <si>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</si>
  <si>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</si>
  <si>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</si>
  <si>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</si>
  <si>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</si>
  <si>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</si>
  <si>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</si>
  <si>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</si>
  <si>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</si>
  <si>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</si>
  <si>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</si>
  <si>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</si>
  <si>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</si>
  <si>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</si>
  <si>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</si>
  <si>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</si>
  <si>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</si>
  <si>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</si>
  <si>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</si>
  <si>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</si>
  <si>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</si>
  <si>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</si>
  <si>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</si>
  <si>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</si>
  <si>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</si>
  <si>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</si>
  <si>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</si>
  <si>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</si>
  <si>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</si>
  <si>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</si>
  <si>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</si>
  <si>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</si>
  <si>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</si>
  <si>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</si>
  <si>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</si>
  <si>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</si>
  <si>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</si>
  <si>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</si>
  <si>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</si>
  <si>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</si>
  <si>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</si>
  <si>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</si>
  <si>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</si>
  <si>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</si>
  <si>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</si>
  <si>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</si>
  <si>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</si>
  <si>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</si>
  <si>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</si>
  <si>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</si>
  <si>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</si>
  <si>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</si>
  <si>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</si>
  <si>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</si>
  <si>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</si>
  <si>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</si>
  <si>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</si>
  <si>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</si>
  <si>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</si>
  <si>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</si>
  <si>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</si>
  <si>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</si>
  <si>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</si>
  <si>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</si>
  <si>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</si>
  <si>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</si>
  <si>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</si>
  <si>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</si>
  <si>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</si>
  <si>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</si>
  <si>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</si>
  <si>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</si>
  <si>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</si>
  <si>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</si>
  <si>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</si>
  <si>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</si>
  <si>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</si>
  <si>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</si>
  <si>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</si>
  <si>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</si>
  <si>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</si>
  <si>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</si>
  <si>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</si>
  <si>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</si>
  <si>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</si>
  <si>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</si>
  <si>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</si>
  <si>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</si>
  <si>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</si>
  <si>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</si>
  <si>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</si>
  <si>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</si>
  <si>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</si>
  <si>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</si>
  <si>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</si>
  <si>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</si>
  <si>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</si>
  <si>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</si>
  <si>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</si>
  <si>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</si>
  <si>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</si>
  <si>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</si>
  <si>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</si>
  <si>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</si>
  <si>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</si>
  <si>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</si>
  <si>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</si>
  <si>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</si>
  <si>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</si>
  <si>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</si>
  <si>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</si>
  <si>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</si>
  <si>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</si>
  <si>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</si>
  <si>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</si>
  <si>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</si>
  <si>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</si>
  <si>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</si>
  <si>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</si>
  <si>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</si>
  <si>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</si>
  <si>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</si>
  <si>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</si>
  <si>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</si>
  <si>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</si>
  <si>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</si>
  <si>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</si>
  <si>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</si>
  <si>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</si>
  <si>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</si>
  <si>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</si>
  <si>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</si>
  <si>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</si>
  <si>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</si>
  <si>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</si>
  <si>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</si>
  <si>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</si>
  <si>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</si>
  <si>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</si>
  <si>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</si>
  <si>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</si>
  <si>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</si>
  <si>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</si>
  <si>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</si>
  <si>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</si>
  <si>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</si>
  <si>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</si>
  <si>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</si>
  <si>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</si>
  <si>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</si>
  <si>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</si>
  <si>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</si>
  <si>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</si>
  <si>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</si>
  <si>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</si>
  <si>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</si>
  <si>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</si>
  <si>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</si>
  <si>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</si>
  <si>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</si>
  <si>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</si>
  <si>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</si>
  <si>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</si>
  <si>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</si>
  <si>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</si>
  <si>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</si>
  <si>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</si>
  <si>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</si>
  <si>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</si>
  <si>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</si>
  <si>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</si>
  <si>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</si>
  <si>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</si>
  <si>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</si>
  <si>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</si>
  <si>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</si>
  <si>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</si>
  <si>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</si>
  <si>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</si>
  <si>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</si>
  <si>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</si>
  <si>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</si>
  <si>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</si>
  <si>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</si>
  <si>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</si>
  <si>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</si>
  <si>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</si>
  <si>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</si>
  <si>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</si>
  <si>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</si>
  <si>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</si>
  <si>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</si>
  <si>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</si>
  <si>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</si>
  <si>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</si>
  <si>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</si>
  <si>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</si>
  <si>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</si>
  <si>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</si>
  <si>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</si>
  <si>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</si>
  <si>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</si>
  <si>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</si>
  <si>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</si>
  <si>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</si>
  <si>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</si>
  <si>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</si>
  <si>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</si>
  <si>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</si>
  <si>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</si>
  <si>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</si>
  <si>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</si>
  <si>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</si>
  <si>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</si>
  <si>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</si>
  <si>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</si>
  <si>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</si>
  <si>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</si>
  <si>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</si>
  <si>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</si>
  <si>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</si>
  <si>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</si>
  <si>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</si>
  <si>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</si>
  <si>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</si>
  <si>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</si>
  <si>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</si>
  <si>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</si>
  <si>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</si>
  <si>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</si>
  <si>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</si>
  <si>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</si>
  <si>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</si>
  <si>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</si>
  <si>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</si>
  <si>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</si>
  <si>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</si>
  <si>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</si>
  <si>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</si>
  <si>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</si>
  <si>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</si>
  <si>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</si>
  <si>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</si>
  <si>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</si>
  <si>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</si>
  <si>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</si>
  <si>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</si>
  <si>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</si>
  <si>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</si>
  <si>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</si>
  <si>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</si>
  <si>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</si>
  <si>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</si>
  <si>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</si>
  <si>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</si>
  <si>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</si>
  <si>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</si>
  <si>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</si>
  <si>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</si>
  <si>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</si>
  <si>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</si>
  <si>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</si>
  <si>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</si>
  <si>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</si>
  <si>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</si>
  <si>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</si>
  <si>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</si>
  <si>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</si>
  <si>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</si>
  <si>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</si>
  <si>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</si>
  <si>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</si>
  <si>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</si>
  <si>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</si>
  <si>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</si>
  <si>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</si>
  <si>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</si>
  <si>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</si>
  <si>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</si>
  <si>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</si>
  <si>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</si>
  <si>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</si>
  <si>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</si>
  <si>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</si>
  <si>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</si>
  <si>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</si>
  <si>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</si>
  <si>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</si>
  <si>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</si>
  <si>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</si>
  <si>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</si>
  <si>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</si>
  <si>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</si>
  <si>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</si>
  <si>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</si>
  <si>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</si>
  <si>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</si>
  <si>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</si>
  <si>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</si>
  <si>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</si>
  <si>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</si>
  <si>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</si>
  <si>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</si>
  <si>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</si>
  <si>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</si>
  <si>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</si>
  <si>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</si>
  <si>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</si>
  <si>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</si>
  <si>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</si>
  <si>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</si>
  <si>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</si>
  <si>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</si>
  <si>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</si>
  <si>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</si>
  <si>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</si>
  <si>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</si>
  <si>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</si>
  <si>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</si>
  <si>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</si>
  <si>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</si>
  <si>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</si>
  <si>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</si>
  <si>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</si>
  <si>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</si>
  <si>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</si>
  <si>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</si>
  <si>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</si>
  <si>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</si>
  <si>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</si>
  <si>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</si>
  <si>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</si>
  <si>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</si>
  <si>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</si>
  <si>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</si>
  <si>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</si>
  <si>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</si>
  <si>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</si>
  <si>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</si>
  <si>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</si>
  <si>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</si>
  <si>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</si>
  <si>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</si>
  <si>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</si>
  <si>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</si>
  <si>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</si>
  <si>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</si>
  <si>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</si>
  <si>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</si>
  <si>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</si>
  <si>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</si>
  <si>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</si>
  <si>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</si>
  <si>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</si>
  <si>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</si>
  <si>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</si>
  <si>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</si>
  <si>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</si>
  <si>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</si>
  <si>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</si>
  <si>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</si>
  <si>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</si>
  <si>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</si>
  <si>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</si>
  <si>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</si>
  <si>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</si>
  <si>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</si>
  <si>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</si>
  <si>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</si>
  <si>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</si>
  <si>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</si>
  <si>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</si>
  <si>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</si>
  <si>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</si>
  <si>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</si>
  <si>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</si>
  <si>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</si>
  <si>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</si>
  <si>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</si>
  <si>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</si>
  <si>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</si>
  <si>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</si>
  <si>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</si>
  <si>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</si>
  <si>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</si>
  <si>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</si>
  <si>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</si>
  <si>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</si>
  <si>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</si>
  <si>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</si>
  <si>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</si>
  <si>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</si>
  <si>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</si>
  <si>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</si>
  <si>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</si>
  <si>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</si>
  <si>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</si>
  <si>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</si>
  <si>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</si>
  <si>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</si>
  <si>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</si>
  <si>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</si>
  <si>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</si>
  <si>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</si>
  <si>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</si>
  <si>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</si>
  <si>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</si>
  <si>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</si>
  <si>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</si>
  <si>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</si>
  <si>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</si>
  <si>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</si>
  <si>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</si>
  <si>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</si>
  <si>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</si>
  <si>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</si>
  <si>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</si>
  <si>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</si>
  <si>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</si>
  <si>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</si>
  <si>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</si>
  <si>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</si>
  <si>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</si>
  <si>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</si>
  <si>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</si>
  <si>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</si>
  <si>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</si>
  <si>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</si>
  <si>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</si>
  <si>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</si>
  <si>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</si>
  <si>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</si>
  <si>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</si>
  <si>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</si>
  <si>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</si>
  <si>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</si>
  <si>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</si>
  <si>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</si>
  <si>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</si>
  <si>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</si>
  <si>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</si>
  <si>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</si>
  <si>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</si>
  <si>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</si>
  <si>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</si>
  <si>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</si>
  <si>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</si>
  <si>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</si>
  <si>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</si>
  <si>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</si>
  <si>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</si>
  <si>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</si>
  <si>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</si>
  <si>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</si>
  <si>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</si>
  <si>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</si>
  <si>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</si>
  <si>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</si>
  <si>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</si>
  <si>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</si>
  <si>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</si>
  <si>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</si>
  <si>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</si>
  <si>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</si>
  <si>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</si>
  <si>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</si>
  <si>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</si>
  <si>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</si>
  <si>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</si>
  <si>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</si>
  <si>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</si>
  <si>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</si>
  <si>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</si>
  <si>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</si>
  <si>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</si>
  <si>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</si>
  <si>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</si>
  <si>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</si>
  <si>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</si>
  <si>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</si>
  <si>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</si>
  <si>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</si>
  <si>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</si>
  <si>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</si>
  <si>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</si>
  <si>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</si>
  <si>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</si>
  <si>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</si>
  <si>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</si>
  <si>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</si>
  <si>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</si>
  <si>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</si>
  <si>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</si>
  <si>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</si>
  <si>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</si>
  <si>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</si>
  <si>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</si>
  <si>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</si>
  <si>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</si>
  <si>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</si>
  <si>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</si>
  <si>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</si>
  <si>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</si>
  <si>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</si>
  <si>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</si>
  <si>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</si>
  <si>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</si>
  <si>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</si>
  <si>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</si>
  <si>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</si>
  <si>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</si>
  <si>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</si>
  <si>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</si>
  <si>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</si>
  <si>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</si>
  <si>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</si>
  <si>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</si>
  <si>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</si>
  <si>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</si>
  <si>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</si>
  <si>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</si>
  <si>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</si>
  <si>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</si>
  <si>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</si>
  <si>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</si>
  <si>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</si>
  <si>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</si>
  <si>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</si>
  <si>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</si>
  <si>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</si>
  <si>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</si>
  <si>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</si>
  <si>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</si>
  <si>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</si>
  <si>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</si>
  <si>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</si>
  <si>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</si>
  <si>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</si>
  <si>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</si>
  <si>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</si>
  <si>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</si>
  <si>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</si>
  <si>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</si>
  <si>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</si>
  <si>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</si>
  <si>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</si>
  <si>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</si>
  <si>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</si>
  <si>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</si>
  <si>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</si>
  <si>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</si>
  <si>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</si>
  <si>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</si>
  <si>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</si>
  <si>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</si>
  <si>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</si>
  <si>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</si>
  <si>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</si>
  <si>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</si>
  <si>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</si>
  <si>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</si>
  <si>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</si>
  <si>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</si>
  <si>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</si>
  <si>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</si>
  <si>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</si>
  <si>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</si>
  <si>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</si>
  <si>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</si>
  <si>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</si>
  <si>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</si>
  <si>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</si>
  <si>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</si>
  <si>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</si>
  <si>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</si>
  <si>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</si>
  <si>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</si>
  <si>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</si>
  <si>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</si>
  <si>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</si>
  <si>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</si>
  <si>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</si>
  <si>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</si>
  <si>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</si>
  <si>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</si>
  <si>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</si>
  <si>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</si>
  <si>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</si>
  <si>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</si>
  <si>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</si>
  <si>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</si>
  <si>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</si>
  <si>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</si>
  <si>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</si>
  <si>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</si>
  <si>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</si>
  <si>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</si>
  <si>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</si>
  <si>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</si>
  <si>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</si>
  <si>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</si>
  <si>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</si>
  <si>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</si>
  <si>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</si>
  <si>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</si>
  <si>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</si>
  <si>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</si>
  <si>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</si>
  <si>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</si>
  <si>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</si>
  <si>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</si>
  <si>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</si>
  <si>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</si>
  <si>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</si>
  <si>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</si>
  <si>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</si>
  <si>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</si>
  <si>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</si>
  <si>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</si>
  <si>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</si>
  <si>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</si>
  <si>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</si>
  <si>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</si>
  <si>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</si>
  <si>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</si>
  <si>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</si>
  <si>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</si>
  <si>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</si>
  <si>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</si>
  <si>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</si>
  <si>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</si>
  <si>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</si>
  <si>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</si>
  <si>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</si>
  <si>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</si>
  <si>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</si>
  <si>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</si>
  <si>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</si>
  <si>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</si>
  <si>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</si>
  <si>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</si>
  <si>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</si>
  <si>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</si>
  <si>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</si>
  <si>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</si>
  <si>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</si>
  <si>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</si>
  <si>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</si>
  <si>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</si>
  <si>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</si>
  <si>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</si>
  <si>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</si>
  <si>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</si>
  <si>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</si>
  <si>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</si>
  <si>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</si>
  <si>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</si>
  <si>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</si>
  <si>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</si>
  <si>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</si>
  <si>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</si>
  <si>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</si>
  <si>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</si>
  <si>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</si>
  <si>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</si>
  <si>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</si>
  <si>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</si>
  <si>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</si>
  <si>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</si>
  <si>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</si>
  <si>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</si>
  <si>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</si>
  <si>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</si>
  <si>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</si>
  <si>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</si>
  <si>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</si>
  <si>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</si>
  <si>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</si>
  <si>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</si>
  <si>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</si>
  <si>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</si>
  <si>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</si>
  <si>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</si>
  <si>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</si>
  <si>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</si>
  <si>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</si>
  <si>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</si>
  <si>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</si>
  <si>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</si>
  <si>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</si>
  <si>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</si>
  <si>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</si>
  <si>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</si>
  <si>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</si>
  <si>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</si>
  <si>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</si>
  <si>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</si>
  <si>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</si>
  <si>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</si>
  <si>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</si>
  <si>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</si>
  <si>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</si>
  <si>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</si>
  <si>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</si>
  <si>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</si>
  <si>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</si>
  <si>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</si>
  <si>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</si>
  <si>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</si>
  <si>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</si>
  <si>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</si>
  <si>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</si>
  <si>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</si>
  <si>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</si>
  <si>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</si>
  <si>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</si>
  <si>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</si>
  <si>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</si>
  <si>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</si>
  <si>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</si>
  <si>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</si>
  <si>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</si>
  <si>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</si>
  <si>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</si>
  <si>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</si>
  <si>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</si>
  <si>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</si>
  <si>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</si>
  <si>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</si>
  <si>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</si>
  <si>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</si>
  <si>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</si>
  <si>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</si>
  <si>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</si>
  <si>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</si>
  <si>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</si>
  <si>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</si>
  <si>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</si>
  <si>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</si>
  <si>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</si>
  <si>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</si>
  <si>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</si>
  <si>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</si>
  <si>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</si>
  <si>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</si>
  <si>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</si>
  <si>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</si>
  <si>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</si>
  <si>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</si>
  <si>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</si>
  <si>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</si>
  <si>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</si>
  <si>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</si>
  <si>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</si>
  <si>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</si>
  <si>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</si>
  <si>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</si>
  <si>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</si>
  <si>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</si>
  <si>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</si>
  <si>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</si>
  <si>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</si>
  <si>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</si>
  <si>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</si>
  <si>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</si>
  <si>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</si>
  <si>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</si>
  <si>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</si>
  <si>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</si>
  <si>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</si>
  <si>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</si>
  <si>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</si>
  <si>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</si>
  <si>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</si>
  <si>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</si>
  <si>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</si>
  <si>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</si>
  <si>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</si>
  <si>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</si>
  <si>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</si>
  <si>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</si>
  <si>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</si>
  <si>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</si>
  <si>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</si>
  <si>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</si>
  <si>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</si>
  <si>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</si>
  <si>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</si>
  <si>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</si>
  <si>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</si>
  <si>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</si>
  <si>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</si>
  <si>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</si>
  <si>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</si>
  <si>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</si>
  <si>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</si>
  <si>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</si>
  <si>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</si>
  <si>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</si>
  <si>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</si>
  <si>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</si>
  <si>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</si>
  <si>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</si>
  <si>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</si>
  <si>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</si>
  <si>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</si>
  <si>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</si>
  <si>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</si>
  <si>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</si>
  <si>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</si>
  <si>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</si>
  <si>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</si>
  <si>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</si>
  <si>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</si>
  <si>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</si>
  <si>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</si>
  <si>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</si>
  <si>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</si>
  <si>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</si>
  <si>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</si>
  <si>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</si>
  <si>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</si>
  <si>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</si>
  <si>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</si>
  <si>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</si>
  <si>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</si>
  <si>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</si>
  <si>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</si>
  <si>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</si>
  <si>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</si>
  <si>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</si>
  <si>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</si>
  <si>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</si>
  <si>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</si>
  <si>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</si>
  <si>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</si>
  <si>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</si>
  <si>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</si>
  <si>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</si>
  <si>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</si>
  <si>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</si>
  <si>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</si>
  <si>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</si>
  <si>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</si>
  <si>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</si>
  <si>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</si>
  <si>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</si>
  <si>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</si>
  <si>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</si>
  <si>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</si>
  <si>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</si>
  <si>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</si>
  <si>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</si>
  <si>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</si>
  <si>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</si>
  <si>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</si>
  <si>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</si>
  <si>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</si>
  <si>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</si>
  <si>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</si>
  <si>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</si>
  <si>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</si>
  <si>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</si>
  <si>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</si>
  <si>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</si>
  <si>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</si>
  <si>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</si>
  <si>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</si>
  <si>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</si>
  <si>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</si>
  <si>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</si>
  <si>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</si>
  <si>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</si>
  <si>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</si>
  <si>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</si>
  <si>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</si>
  <si>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</si>
  <si>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</si>
  <si>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</si>
  <si>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</si>
  <si>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</si>
  <si>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</si>
  <si>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</si>
  <si>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</si>
  <si>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</si>
  <si>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</si>
  <si>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</si>
  <si>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</si>
  <si>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</si>
  <si>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</si>
  <si>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</si>
  <si>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</si>
  <si>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</si>
  <si>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</si>
  <si>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</si>
  <si>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</si>
  <si>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</si>
  <si>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</si>
  <si>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</si>
  <si>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</si>
  <si>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</si>
  <si>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</si>
  <si>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</si>
  <si>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</si>
  <si>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</si>
  <si>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</si>
  <si>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</si>
  <si>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</si>
  <si>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</si>
  <si>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</si>
  <si>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</si>
  <si>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</si>
  <si>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</si>
  <si>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</si>
  <si>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</si>
  <si>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</si>
  <si>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</si>
  <si>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</si>
  <si>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</si>
  <si>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</si>
  <si>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</si>
  <si>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</si>
  <si>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</si>
  <si>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</si>
  <si>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</si>
  <si>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</si>
  <si>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</si>
  <si>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</si>
  <si>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</si>
  <si>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</si>
  <si>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</si>
  <si>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</si>
  <si>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</si>
  <si>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</si>
  <si>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</si>
  <si>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</si>
  <si>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</si>
  <si>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</si>
  <si>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</si>
  <si>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</si>
  <si>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</si>
  <si>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</si>
  <si>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</si>
  <si>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</si>
  <si>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</si>
  <si>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</si>
  <si>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</si>
  <si>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</si>
  <si>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</si>
  <si>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</si>
  <si>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</si>
  <si>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</si>
  <si>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</si>
  <si>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</si>
  <si>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</si>
  <si>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</si>
  <si>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</si>
  <si>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</si>
  <si>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</si>
  <si>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</si>
  <si>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</si>
  <si>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</si>
  <si>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</si>
  <si>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</si>
  <si>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</si>
  <si>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</si>
  <si>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</si>
  <si>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</si>
  <si>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</si>
  <si>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</si>
  <si>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</si>
  <si>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</si>
  <si>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</si>
  <si>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</si>
  <si>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</si>
  <si>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</si>
  <si>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</si>
  <si>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</si>
  <si>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</si>
  <si>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</si>
  <si>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</si>
  <si>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</si>
  <si>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</si>
  <si>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</si>
  <si>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</si>
  <si>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</si>
  <si>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</si>
  <si>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</si>
  <si>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</si>
  <si>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</si>
  <si>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</si>
  <si>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</si>
  <si>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</si>
  <si>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</si>
  <si>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</si>
  <si>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</si>
  <si>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</si>
  <si>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</si>
  <si>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</si>
  <si>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</si>
  <si>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</si>
  <si>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</si>
  <si>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</si>
  <si>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</si>
  <si>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</si>
  <si>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</si>
  <si>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</si>
  <si>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</si>
  <si>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</si>
  <si>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</si>
  <si>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</si>
  <si>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</si>
  <si>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</si>
  <si>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</si>
  <si>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</si>
  <si>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</si>
  <si>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</si>
  <si>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</si>
  <si>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</si>
  <si>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</si>
  <si>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</si>
  <si>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</si>
  <si>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</si>
  <si>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</si>
  <si>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</si>
  <si>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</si>
  <si>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</si>
  <si>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</si>
  <si>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</si>
  <si>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</si>
  <si>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</si>
  <si>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</si>
  <si>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</si>
  <si>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</si>
  <si>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</si>
  <si>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</si>
  <si>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</si>
  <si>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</si>
  <si>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</si>
  <si>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</si>
  <si>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</si>
  <si>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</si>
  <si>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</si>
  <si>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</si>
  <si>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</si>
  <si>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</si>
  <si>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</si>
  <si>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</si>
  <si>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</si>
  <si>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</si>
  <si>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</si>
  <si>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</si>
  <si>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</si>
  <si>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</si>
  <si>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</si>
  <si>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</si>
  <si>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</si>
  <si>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</si>
  <si>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</si>
  <si>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</si>
  <si>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</si>
  <si>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</si>
  <si>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</si>
  <si>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</si>
  <si>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</si>
  <si>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</si>
  <si>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</si>
  <si>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</si>
  <si>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</si>
  <si>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</si>
  <si>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</si>
  <si>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</si>
  <si>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</si>
  <si>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</si>
  <si>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</si>
  <si>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</si>
  <si>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</si>
  <si>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</si>
  <si>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</si>
  <si>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</si>
  <si>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</si>
  <si>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</si>
  <si>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</si>
  <si>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</si>
  <si>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</si>
  <si>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</si>
  <si>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</si>
  <si>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</si>
  <si>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</si>
  <si>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</si>
  <si>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</si>
  <si>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</si>
  <si>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</si>
  <si>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</si>
  <si>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</si>
  <si>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</si>
  <si>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</si>
  <si>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</si>
  <si>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</si>
  <si>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</si>
  <si>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</si>
  <si>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</si>
  <si>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</si>
  <si>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</si>
  <si>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</si>
  <si>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</si>
  <si>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</si>
  <si>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</si>
  <si>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</si>
  <si>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</si>
  <si>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</si>
  <si>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</si>
  <si>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</si>
  <si>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</si>
  <si>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</si>
  <si>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</si>
  <si>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</si>
  <si>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</si>
  <si>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</si>
  <si>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</si>
  <si>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</si>
  <si>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</si>
  <si>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</si>
  <si>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</si>
  <si>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</si>
  <si>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</si>
  <si>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</si>
  <si>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</si>
  <si>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</si>
  <si>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</si>
  <si>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</si>
  <si>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</si>
  <si>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</si>
  <si>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</si>
  <si>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</si>
  <si>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</si>
  <si>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</si>
  <si>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</si>
  <si>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</si>
  <si>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</si>
  <si>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</si>
  <si>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</si>
  <si>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</si>
  <si>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</si>
  <si>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</si>
  <si>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</si>
  <si>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</si>
  <si>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</si>
  <si>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</si>
  <si>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</si>
  <si>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</si>
  <si>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</si>
  <si>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</si>
  <si>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</si>
  <si>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</si>
  <si>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</si>
  <si>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</si>
  <si>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</si>
  <si>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</si>
  <si>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</si>
  <si>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</si>
  <si>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</si>
  <si>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</si>
  <si>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</si>
  <si>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</si>
  <si>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</si>
  <si>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</si>
  <si>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</si>
  <si>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</si>
  <si>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</si>
  <si>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</si>
  <si>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</si>
  <si>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</si>
  <si>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</si>
  <si>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</si>
  <si>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</si>
  <si>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</si>
  <si>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</si>
  <si>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</si>
  <si>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</si>
  <si>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</si>
  <si>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</si>
  <si>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</si>
  <si>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</si>
  <si>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</si>
  <si>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</si>
  <si>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</si>
  <si>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</si>
  <si>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</si>
  <si>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</si>
  <si>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</si>
  <si>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</si>
  <si>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</si>
  <si>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</si>
  <si>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</si>
  <si>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</si>
  <si>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</si>
  <si>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</si>
  <si>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</si>
  <si>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</si>
  <si>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</si>
  <si>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</si>
  <si>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</si>
  <si>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</si>
  <si>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</si>
  <si>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</si>
  <si>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</si>
  <si>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</si>
  <si>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</si>
  <si>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</si>
  <si>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</si>
  <si>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</si>
  <si>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</si>
  <si>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</si>
  <si>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</si>
  <si>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</si>
  <si>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</si>
  <si>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</si>
  <si>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</si>
  <si>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</si>
  <si>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</si>
  <si>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</si>
  <si>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</si>
  <si>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</si>
  <si>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</si>
  <si>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</si>
  <si>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</si>
  <si>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</si>
  <si>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</si>
  <si>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</si>
  <si>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</si>
  <si>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</si>
  <si>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</si>
  <si>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</si>
  <si>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</si>
  <si>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</si>
  <si>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</si>
  <si>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</si>
  <si>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</si>
  <si>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</si>
  <si>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</si>
  <si>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</si>
  <si>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</si>
  <si>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</si>
  <si>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</si>
  <si>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</si>
  <si>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</si>
  <si>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</si>
  <si>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</si>
  <si>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</si>
  <si>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</si>
  <si>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</si>
  <si>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</si>
  <si>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</si>
  <si>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</si>
  <si>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</si>
  <si>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</si>
  <si>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</si>
  <si>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</si>
  <si>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</si>
  <si>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</si>
  <si>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</si>
  <si>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</si>
  <si>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</si>
  <si>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</si>
  <si>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</si>
  <si>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</si>
  <si>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</si>
  <si>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</si>
  <si>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</si>
  <si>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</si>
  <si>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</si>
  <si>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</si>
  <si>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</si>
  <si>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</si>
  <si>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</si>
  <si>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</si>
  <si>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</si>
  <si>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</si>
  <si>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</si>
  <si>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</si>
  <si>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</si>
  <si>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</si>
  <si>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</si>
  <si>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</si>
  <si>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</si>
  <si>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</si>
  <si>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</si>
  <si>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</si>
  <si>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</si>
  <si>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</si>
  <si>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</si>
  <si>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</si>
  <si>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</si>
  <si>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</si>
  <si>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</si>
  <si>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</si>
  <si>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</si>
  <si>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</si>
  <si>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</si>
  <si>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</si>
  <si>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</si>
  <si>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</si>
  <si>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</si>
  <si>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</si>
  <si>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</si>
  <si>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</si>
  <si>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</si>
  <si>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</si>
  <si>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</si>
  <si>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</si>
  <si>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</si>
  <si>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</si>
  <si>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</si>
  <si>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</si>
  <si>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</si>
  <si>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</si>
  <si>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</si>
  <si>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</si>
  <si>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</si>
  <si>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</si>
  <si>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</si>
  <si>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</si>
  <si>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</si>
  <si>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</si>
  <si>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</si>
  <si>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</si>
  <si>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</si>
  <si>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</si>
  <si>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</si>
  <si>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</si>
  <si>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</si>
  <si>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</si>
  <si>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</si>
  <si>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</si>
  <si>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</si>
  <si>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</si>
  <si>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</si>
  <si>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</si>
  <si>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</si>
  <si>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</si>
  <si>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</si>
  <si>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</si>
  <si>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</si>
  <si>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</si>
  <si>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</si>
  <si>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</si>
  <si>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</si>
  <si>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</si>
  <si>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</si>
  <si>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</si>
  <si>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</si>
  <si>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</si>
  <si>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</si>
  <si>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</si>
  <si>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</si>
  <si>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</si>
  <si>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</si>
  <si>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</si>
  <si>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</si>
  <si>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</si>
  <si>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</si>
  <si>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</si>
  <si>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</si>
  <si>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</si>
  <si>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</si>
  <si>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</si>
  <si>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</si>
  <si>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</si>
  <si>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</si>
  <si>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</si>
  <si>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</si>
  <si>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</si>
  <si>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</si>
  <si>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</si>
  <si>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</si>
  <si>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</si>
  <si>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</si>
  <si>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</si>
  <si>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</si>
  <si>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</si>
  <si>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</si>
  <si>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</si>
  <si>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</si>
  <si>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</si>
  <si>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</si>
  <si>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</si>
  <si>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</si>
  <si>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</si>
  <si>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</si>
  <si>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</si>
  <si>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</si>
  <si>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</si>
  <si>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</si>
  <si>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</si>
  <si>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</si>
  <si>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</si>
  <si>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</si>
  <si>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</si>
  <si>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</si>
  <si>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</si>
  <si>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</si>
  <si>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</si>
  <si>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</si>
  <si>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</si>
  <si>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</si>
  <si>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</si>
  <si>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</si>
  <si>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</si>
  <si>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</si>
  <si>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</si>
  <si>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</si>
  <si>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</si>
  <si>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</si>
  <si>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</si>
  <si>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</si>
  <si>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</si>
  <si>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</si>
  <si>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</si>
  <si>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</si>
  <si>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</si>
  <si>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</si>
  <si>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</si>
  <si>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</si>
  <si>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</si>
  <si>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</si>
  <si>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</si>
  <si>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</si>
  <si>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</si>
  <si>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</si>
  <si>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</si>
  <si>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</si>
  <si>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</si>
  <si>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</si>
  <si>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</si>
  <si>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</si>
  <si>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</si>
  <si>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</si>
  <si>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</si>
  <si>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</si>
  <si>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</si>
  <si>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</si>
  <si>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</si>
  <si>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</si>
  <si>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</si>
  <si>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</si>
  <si>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</si>
  <si>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</si>
  <si>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</si>
  <si>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</si>
  <si>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</si>
  <si>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</si>
  <si>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</si>
  <si>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</si>
  <si>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</si>
  <si>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</si>
  <si>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</si>
  <si>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</si>
  <si>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</si>
  <si>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</si>
  <si>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</si>
  <si>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</si>
  <si>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</si>
  <si>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</si>
  <si>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</si>
  <si>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</si>
  <si>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</si>
  <si>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</si>
  <si>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</si>
  <si>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</si>
  <si>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</si>
  <si>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</si>
  <si>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</si>
  <si>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</si>
  <si>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</si>
  <si>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</si>
  <si>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</si>
  <si>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</si>
  <si>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</si>
  <si>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</si>
  <si>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</si>
  <si>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</si>
  <si>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</si>
  <si>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</si>
  <si>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</si>
  <si>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</si>
  <si>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</si>
  <si>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</si>
  <si>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</si>
  <si>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</si>
  <si>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</si>
  <si>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</si>
  <si>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</si>
  <si>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</si>
  <si>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</si>
  <si>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</si>
  <si>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</si>
  <si>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</si>
  <si>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</si>
  <si>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</si>
  <si>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</si>
  <si>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</si>
  <si>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</si>
  <si>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</si>
  <si>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</si>
  <si>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</si>
  <si>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</si>
  <si>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</si>
  <si>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</si>
  <si>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</si>
  <si>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</si>
  <si>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</si>
  <si>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</si>
  <si>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</si>
  <si>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</si>
  <si>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</si>
  <si>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</si>
  <si>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</si>
  <si>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</si>
  <si>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</si>
  <si>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</si>
  <si>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</si>
  <si>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</si>
  <si>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</si>
  <si>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</si>
  <si>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</si>
  <si>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</si>
  <si>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</si>
  <si>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</si>
  <si>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</si>
  <si>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</si>
  <si>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</si>
  <si>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</si>
  <si>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</si>
  <si>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</si>
  <si>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</si>
  <si>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</si>
  <si>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</si>
  <si>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</si>
  <si>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</si>
  <si>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</si>
  <si>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</si>
  <si>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</si>
  <si>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</si>
  <si>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</si>
  <si>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</si>
  <si>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</si>
  <si>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</si>
  <si>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</si>
  <si>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</si>
  <si>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</si>
  <si>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</si>
  <si>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</si>
  <si>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</si>
  <si>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</si>
  <si>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</si>
  <si>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</si>
  <si>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</si>
  <si>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</si>
  <si>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</si>
  <si>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</si>
  <si>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</si>
  <si>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</si>
  <si>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</si>
  <si>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</si>
  <si>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</si>
  <si>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</si>
  <si>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</si>
  <si>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</si>
  <si>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</si>
  <si>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</si>
  <si>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</si>
  <si>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</si>
  <si>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</si>
  <si>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</si>
  <si>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</si>
  <si>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</si>
  <si>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</si>
  <si>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</si>
  <si>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</si>
  <si>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</si>
  <si>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</si>
  <si>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</si>
  <si>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</si>
  <si>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</si>
  <si>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</si>
  <si>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</si>
  <si>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</si>
  <si>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</si>
  <si>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</si>
  <si>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</si>
  <si>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</si>
  <si>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</si>
  <si>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</si>
  <si>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</si>
  <si>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</si>
  <si>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</si>
  <si>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</si>
  <si>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</si>
  <si>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</si>
  <si>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</si>
  <si>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</si>
  <si>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</si>
  <si>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</si>
  <si>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</si>
  <si>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</si>
  <si>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</si>
  <si>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</si>
  <si>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</si>
  <si>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</si>
  <si>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</si>
  <si>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</si>
  <si>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</si>
  <si>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</si>
  <si>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</si>
  <si>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</si>
  <si>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</si>
  <si>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</si>
  <si>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</si>
  <si>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</si>
  <si>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</si>
  <si>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</si>
  <si>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</si>
  <si>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</si>
  <si>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</si>
  <si>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</si>
  <si>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</si>
  <si>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</si>
  <si>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</si>
  <si>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</si>
  <si>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</si>
  <si>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</si>
  <si>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</si>
  <si>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</si>
  <si>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</si>
  <si>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</si>
  <si>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</si>
  <si>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</si>
  <si>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</si>
  <si>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</si>
  <si>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</si>
  <si>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</si>
  <si>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</si>
  <si>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</si>
  <si>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</si>
  <si>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</si>
  <si>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</si>
  <si>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</si>
  <si>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</si>
  <si>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</si>
  <si>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</si>
  <si>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</si>
  <si>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</si>
  <si>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</si>
  <si>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</si>
  <si>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</si>
  <si>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</si>
  <si>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</si>
  <si>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</si>
  <si>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</si>
  <si>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</si>
  <si>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</si>
  <si>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</si>
  <si>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</si>
  <si>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</si>
  <si>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</si>
  <si>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</si>
  <si>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</si>
  <si>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</si>
  <si>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</si>
  <si>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</si>
  <si>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</si>
  <si>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</si>
  <si>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</si>
  <si>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</si>
  <si>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</si>
  <si>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</si>
  <si>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</si>
  <si>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</si>
  <si>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</si>
  <si>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</si>
  <si>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</si>
  <si>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</si>
  <si>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</si>
  <si>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</si>
  <si>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</si>
  <si>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</si>
  <si>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</si>
  <si>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</si>
  <si>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</si>
  <si>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</si>
  <si>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</si>
  <si>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</si>
  <si>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</si>
  <si>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</si>
  <si>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</si>
  <si>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</si>
  <si>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</si>
  <si>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</si>
  <si>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</si>
  <si>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</si>
  <si>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</si>
  <si>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</si>
  <si>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</si>
  <si>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</si>
  <si>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</si>
  <si>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</si>
  <si>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</si>
  <si>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</si>
  <si>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</si>
  <si>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</si>
  <si>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</si>
  <si>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</si>
  <si>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</si>
  <si>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</si>
  <si>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</si>
  <si>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</si>
  <si>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</si>
  <si>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</si>
  <si>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</si>
  <si>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</si>
  <si>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</si>
  <si>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</si>
  <si>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</si>
  <si>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</si>
  <si>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</si>
  <si>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</si>
  <si>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</si>
  <si>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</si>
  <si>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</si>
  <si>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</si>
  <si>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</si>
  <si>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</si>
  <si>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</si>
  <si>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</si>
  <si>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</si>
  <si>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</si>
  <si>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</si>
  <si>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</si>
  <si>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</si>
  <si>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</si>
  <si>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</si>
  <si>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</si>
  <si>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</si>
  <si>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</si>
  <si>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</si>
  <si>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</si>
  <si>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</si>
  <si>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</si>
  <si>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</si>
  <si>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</si>
  <si>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</si>
  <si>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</si>
  <si>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</si>
  <si>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</si>
  <si>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</si>
  <si>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</si>
  <si>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</si>
  <si>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</si>
  <si>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</si>
  <si>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</si>
  <si>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</si>
  <si>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</si>
  <si>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</si>
  <si>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</si>
  <si>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</si>
  <si>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</si>
  <si>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</si>
  <si>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</si>
  <si>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</si>
  <si>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</si>
  <si>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</si>
  <si>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</si>
  <si>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</si>
  <si>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</si>
  <si>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</si>
  <si>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</si>
  <si>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</si>
  <si>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</si>
  <si>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</si>
  <si>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</si>
  <si>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</si>
  <si>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</si>
  <si>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</si>
  <si>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</si>
  <si>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</si>
  <si>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</si>
  <si>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</si>
  <si>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</si>
  <si>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</si>
  <si>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</si>
  <si>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</si>
  <si>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</si>
  <si>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</si>
  <si>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</si>
  <si>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</si>
  <si>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</si>
  <si>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</si>
  <si>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</si>
  <si>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</si>
  <si>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</si>
  <si>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</si>
  <si>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</si>
  <si>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</si>
  <si>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</si>
  <si>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</si>
  <si>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</si>
  <si>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</si>
  <si>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</si>
  <si>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</si>
  <si>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</si>
  <si>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</si>
  <si>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</si>
  <si>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</si>
  <si>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</si>
  <si>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</si>
  <si>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</si>
  <si>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</si>
  <si>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</si>
  <si>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</si>
  <si>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</si>
  <si>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</si>
  <si>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</si>
  <si>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</si>
  <si>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</si>
  <si>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</si>
  <si>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</si>
  <si>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</si>
  <si>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</si>
  <si>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</si>
  <si>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</si>
  <si>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</si>
  <si>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</si>
  <si>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</si>
  <si>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</si>
  <si>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</si>
  <si>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</si>
  <si>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</si>
  <si>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</si>
  <si>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</si>
  <si>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</si>
  <si>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</si>
  <si>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</si>
  <si>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</si>
  <si>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</si>
  <si>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</si>
  <si>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</si>
  <si>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</si>
  <si>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</si>
  <si>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</si>
  <si>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</si>
  <si>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</si>
  <si>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</si>
  <si>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</si>
  <si>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</si>
  <si>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</si>
  <si>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</si>
  <si>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</si>
  <si>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</si>
  <si>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</si>
  <si>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</si>
  <si>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</si>
  <si>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</si>
  <si>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</si>
  <si>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</si>
  <si>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</si>
  <si>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</si>
  <si>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</si>
  <si>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</si>
  <si>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</si>
  <si>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</si>
  <si>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</si>
  <si>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</si>
  <si>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</si>
  <si>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</si>
  <si>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</si>
  <si>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</si>
  <si>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</si>
  <si>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</si>
  <si>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</si>
  <si>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</si>
  <si>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</si>
  <si>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</si>
  <si>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</si>
  <si>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</si>
  <si>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</si>
  <si>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</si>
  <si>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</si>
  <si>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</si>
  <si>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</si>
  <si>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</si>
  <si>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</si>
  <si>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</si>
  <si>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</si>
  <si>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</si>
  <si>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</si>
  <si>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</si>
  <si>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</si>
  <si>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</si>
  <si>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</si>
  <si>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</si>
  <si>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</si>
  <si>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</si>
  <si>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</si>
  <si>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</si>
  <si>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</si>
  <si>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</si>
  <si>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</si>
  <si>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</si>
  <si>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</si>
  <si>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</si>
  <si>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</si>
  <si>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</si>
  <si>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</si>
  <si>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</si>
  <si>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</si>
  <si>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</si>
  <si>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</si>
  <si>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</si>
  <si>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</si>
  <si>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</si>
  <si>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</si>
  <si>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</si>
  <si>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</si>
  <si>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</si>
  <si>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</si>
  <si>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</si>
  <si>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</si>
  <si>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</si>
  <si>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</si>
  <si>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</si>
  <si>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</si>
  <si>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</si>
  <si>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</si>
  <si>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</si>
  <si>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</si>
  <si>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</si>
  <si>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</si>
  <si>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</si>
  <si>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</si>
  <si>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</si>
  <si>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</si>
  <si>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</si>
  <si>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</si>
  <si>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</si>
  <si>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</si>
  <si>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</si>
  <si>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</si>
  <si>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</si>
  <si>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</si>
  <si>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</si>
  <si>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</si>
  <si>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</si>
  <si>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</si>
  <si>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</si>
  <si>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</si>
  <si>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</si>
  <si>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</si>
  <si>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</si>
  <si>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</si>
  <si>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</si>
  <si>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</si>
  <si>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</si>
  <si>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</si>
  <si>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</si>
  <si>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</si>
  <si>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</si>
  <si>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</si>
  <si>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</si>
  <si>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</si>
  <si>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</si>
  <si>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</si>
  <si>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</si>
  <si>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</si>
  <si>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</si>
  <si>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</si>
  <si>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</si>
  <si>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</si>
  <si>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</si>
  <si>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</si>
  <si>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</si>
  <si>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</si>
  <si>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</si>
  <si>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</si>
  <si>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</si>
  <si>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</si>
  <si>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</si>
  <si>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</si>
  <si>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</si>
  <si>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</si>
  <si>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</si>
  <si>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</si>
  <si>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</si>
  <si>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</si>
  <si>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</si>
  <si>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</si>
  <si>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</si>
  <si>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</si>
  <si>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</si>
  <si>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</si>
  <si>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</si>
  <si>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</si>
  <si>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</si>
  <si>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</si>
  <si>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</si>
  <si>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</si>
  <si>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</si>
  <si>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</si>
  <si>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</si>
  <si>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</si>
  <si>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</si>
  <si>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</si>
  <si>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</si>
  <si>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</si>
  <si>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</si>
  <si>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</si>
  <si>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</si>
  <si>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</si>
  <si>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</si>
  <si>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</si>
  <si>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</si>
  <si>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</si>
  <si>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</si>
  <si>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</si>
  <si>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</si>
  <si>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</si>
  <si>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</si>
  <si>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</si>
  <si>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</si>
  <si>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</si>
  <si>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</si>
  <si>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</si>
  <si>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</si>
  <si>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</si>
  <si>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</si>
  <si>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</si>
  <si>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</si>
  <si>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</si>
  <si>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</si>
  <si>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</si>
  <si>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</si>
  <si>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</si>
  <si>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</si>
  <si>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</si>
  <si>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</si>
  <si>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</si>
  <si>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</si>
  <si>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</si>
  <si>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</si>
  <si>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</si>
  <si>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</si>
  <si>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</si>
  <si>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</si>
  <si>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</si>
  <si>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</si>
  <si>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</si>
  <si>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</si>
  <si>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</si>
  <si>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</si>
  <si>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</si>
  <si>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</si>
  <si>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</si>
  <si>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</si>
  <si>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</si>
  <si>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</si>
  <si>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</si>
  <si>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</si>
  <si>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</si>
  <si>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</si>
  <si>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</si>
  <si>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</si>
  <si>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</si>
  <si>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</si>
  <si>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</si>
  <si>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</si>
  <si>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</si>
  <si>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</si>
  <si>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</si>
  <si>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</si>
  <si>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</si>
  <si>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</si>
  <si>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</si>
  <si>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</si>
  <si>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</si>
  <si>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</si>
  <si>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</si>
  <si>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</si>
  <si>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</si>
  <si>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</si>
  <si>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</si>
  <si>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</si>
  <si>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</si>
  <si>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</si>
  <si>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</si>
  <si>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</si>
  <si>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</si>
  <si>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</si>
  <si>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</si>
  <si>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</si>
  <si>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</si>
  <si>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</si>
  <si>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</si>
  <si>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</si>
  <si>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</si>
  <si>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</si>
  <si>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</si>
  <si>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</si>
  <si>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</si>
  <si>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</si>
  <si>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</si>
  <si>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</si>
  <si>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</si>
  <si>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</si>
  <si>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</si>
  <si>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</si>
  <si>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</si>
  <si>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</si>
  <si>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</si>
  <si>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</si>
  <si>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</si>
  <si>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</si>
  <si>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</si>
  <si>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</si>
  <si>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</si>
  <si>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</si>
  <si>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</si>
  <si>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</si>
  <si>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</si>
  <si>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</si>
  <si>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</si>
  <si>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</si>
  <si>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</si>
  <si>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</si>
  <si>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</si>
  <si>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</si>
  <si>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</si>
  <si>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</si>
  <si>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</si>
  <si>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</si>
  <si>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</si>
  <si>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</si>
  <si>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</si>
  <si>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</si>
  <si>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</si>
  <si>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</si>
  <si>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</si>
  <si>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</si>
  <si>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</si>
  <si>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</si>
  <si>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</si>
  <si>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</si>
  <si>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</si>
  <si>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</si>
  <si>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</si>
  <si>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</si>
  <si>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</si>
  <si>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</si>
  <si>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</si>
  <si>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</si>
  <si>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</si>
  <si>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</si>
  <si>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</si>
  <si>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</si>
  <si>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</si>
  <si>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</si>
  <si>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</si>
  <si>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</si>
  <si>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</si>
  <si>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</si>
  <si>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</si>
  <si>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</si>
  <si>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</si>
  <si>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</si>
  <si>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</si>
  <si>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</si>
  <si>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</si>
  <si>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</si>
  <si>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</si>
  <si>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</si>
  <si>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</si>
  <si>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</si>
  <si>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</si>
  <si>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</si>
  <si>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</si>
  <si>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</si>
  <si>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</si>
  <si>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</si>
  <si>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</si>
  <si>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</si>
  <si>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</si>
  <si>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</si>
  <si>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</si>
  <si>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</si>
  <si>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</si>
  <si>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</si>
  <si>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</si>
  <si>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</si>
  <si>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</si>
  <si>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</si>
  <si>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</si>
  <si>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</si>
  <si>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</si>
  <si>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</si>
  <si>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</si>
  <si>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</si>
  <si>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</si>
  <si>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</si>
  <si>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</si>
  <si>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</si>
  <si>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</si>
  <si>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</si>
  <si>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</si>
  <si>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</si>
  <si>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</si>
  <si>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</si>
  <si>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</si>
  <si>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</si>
  <si>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</si>
  <si>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</si>
  <si>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</si>
  <si>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</si>
  <si>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</si>
  <si>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</si>
  <si>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</si>
  <si>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</si>
  <si>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</si>
  <si>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</si>
  <si>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</si>
  <si>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</si>
  <si>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</si>
  <si>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</si>
  <si>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</si>
  <si>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</si>
  <si>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</si>
  <si>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</si>
  <si>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</si>
  <si>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</si>
  <si>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</si>
  <si>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</si>
  <si>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</si>
  <si>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</si>
  <si>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</si>
  <si>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</si>
  <si>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</si>
  <si>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</si>
  <si>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</si>
  <si>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</si>
  <si>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</si>
  <si>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</si>
  <si>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</si>
  <si>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</si>
  <si>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</si>
  <si>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</si>
  <si>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</si>
  <si>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</si>
  <si>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</si>
  <si>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</si>
  <si>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</si>
  <si>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</si>
  <si>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</si>
  <si>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</si>
  <si>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</si>
  <si>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</si>
  <si>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</si>
  <si>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</si>
  <si>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</si>
  <si>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</si>
  <si>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</si>
  <si>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</si>
  <si>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</si>
  <si>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</si>
  <si>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</si>
  <si>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</si>
  <si>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</si>
  <si>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</si>
  <si>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</si>
  <si>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</si>
  <si>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</si>
  <si>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</si>
  <si>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</si>
  <si>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</si>
  <si>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</si>
  <si>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</si>
  <si>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</si>
  <si>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</si>
  <si>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</si>
  <si>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</si>
  <si>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</si>
  <si>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</si>
  <si>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</si>
  <si>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</si>
  <si>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</si>
  <si>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</si>
  <si>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</si>
  <si>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</si>
  <si>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</si>
  <si>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</si>
  <si>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</si>
  <si>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</si>
  <si>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</si>
  <si>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</si>
  <si>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</si>
  <si>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</si>
  <si>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</si>
  <si>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</si>
  <si>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</si>
  <si>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</si>
  <si>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</si>
  <si>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</si>
  <si>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</si>
  <si>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</si>
  <si>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</si>
  <si>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</si>
  <si>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</si>
  <si>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</si>
  <si>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</si>
  <si>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</si>
  <si>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</si>
  <si>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</si>
  <si>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</si>
  <si>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</si>
  <si>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</si>
  <si>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</si>
  <si>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</si>
  <si>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</si>
  <si>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</si>
  <si>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</si>
  <si>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</si>
  <si>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</si>
  <si>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</si>
  <si>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</si>
  <si>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</si>
  <si>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</si>
  <si>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</si>
  <si>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</si>
  <si>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</si>
  <si>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</si>
  <si>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</si>
  <si>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</si>
  <si>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</si>
  <si>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</si>
  <si>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</si>
  <si>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</si>
  <si>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</si>
  <si>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</si>
  <si>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</si>
  <si>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</si>
  <si>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</si>
  <si>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</si>
  <si>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</si>
  <si>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</si>
  <si>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</si>
  <si>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</si>
  <si>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</si>
  <si>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</si>
  <si>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</si>
  <si>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</si>
  <si>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</si>
  <si>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</si>
  <si>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</si>
  <si>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</si>
  <si>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</si>
  <si>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</si>
  <si>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</si>
  <si>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</si>
  <si>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</si>
  <si>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</si>
  <si>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</si>
  <si>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</si>
  <si>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</si>
  <si>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</si>
  <si>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</si>
  <si>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</si>
  <si>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</si>
  <si>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</si>
  <si>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</si>
  <si>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</si>
  <si>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</si>
  <si>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</si>
  <si>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</si>
  <si>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</si>
  <si>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</si>
  <si>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</si>
  <si>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</si>
  <si>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</si>
  <si>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</si>
  <si>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</si>
  <si>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</si>
  <si>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</si>
  <si>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</si>
  <si>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</si>
  <si>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</si>
  <si>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</si>
  <si>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</si>
  <si>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</si>
  <si>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</si>
  <si>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</si>
  <si>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</si>
  <si>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</si>
  <si>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</si>
  <si>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</si>
  <si>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</si>
  <si>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</si>
  <si>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</si>
  <si>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</si>
  <si>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</si>
  <si>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</si>
  <si>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</si>
  <si>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</si>
  <si>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</si>
  <si>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</si>
  <si>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</si>
  <si>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</si>
  <si>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</si>
  <si>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</si>
  <si>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</si>
  <si>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</si>
  <si>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</si>
  <si>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</si>
  <si>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</si>
  <si>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</si>
  <si>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</si>
  <si>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</si>
  <si>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</si>
  <si>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</si>
  <si>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</si>
  <si>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</si>
  <si>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</si>
  <si>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</si>
  <si>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</si>
  <si>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</si>
  <si>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</si>
  <si>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</si>
  <si>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</si>
  <si>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</si>
  <si>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</si>
  <si>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</si>
  <si>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</si>
  <si>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</si>
  <si>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</si>
  <si>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</si>
  <si>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</si>
  <si>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</si>
  <si>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</si>
  <si>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</si>
  <si>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</si>
  <si>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</si>
  <si>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</si>
  <si>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</si>
  <si>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</si>
  <si>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</si>
  <si>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</si>
  <si>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</si>
  <si>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</si>
  <si>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</si>
  <si>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</si>
  <si>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</si>
  <si>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</si>
  <si>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</si>
  <si>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</si>
  <si>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</si>
  <si>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</si>
  <si>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</si>
  <si>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</si>
  <si>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</si>
  <si>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</si>
  <si>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</si>
  <si>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</si>
  <si>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</si>
  <si>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</si>
  <si>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</si>
  <si>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</si>
  <si>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</si>
  <si>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</si>
  <si>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</si>
  <si>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</si>
  <si>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</si>
  <si>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</si>
  <si>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</si>
  <si>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</si>
  <si>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</si>
  <si>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</si>
  <si>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</si>
  <si>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</si>
  <si>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</si>
  <si>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</si>
  <si>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</si>
  <si>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</si>
  <si>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</si>
  <si>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</si>
  <si>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</si>
  <si>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</si>
  <si>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</si>
  <si>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</si>
  <si>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</si>
  <si>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</si>
  <si>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</si>
  <si>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</si>
  <si>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</si>
  <si>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</si>
  <si>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</si>
  <si>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</si>
  <si>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</si>
  <si>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</si>
  <si>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</si>
  <si>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</si>
  <si>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</si>
  <si>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</si>
  <si>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</si>
  <si>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</si>
  <si>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</si>
  <si>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</si>
  <si>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</si>
  <si>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</si>
  <si>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</si>
  <si>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</si>
  <si>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</si>
  <si>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</si>
  <si>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</si>
  <si>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</si>
  <si>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</si>
  <si>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</si>
  <si>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</si>
  <si>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</si>
  <si>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</si>
  <si>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</si>
  <si>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</si>
  <si>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</si>
  <si>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</si>
  <si>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</si>
  <si>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</si>
  <si>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</si>
  <si>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</si>
  <si>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</si>
  <si>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</si>
  <si>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</si>
  <si>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</si>
  <si>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</si>
  <si>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</si>
  <si>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</si>
  <si>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</si>
  <si>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</si>
  <si>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</si>
  <si>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</si>
  <si>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</si>
  <si>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</si>
  <si>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</si>
  <si>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</si>
  <si>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</si>
  <si>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</si>
  <si>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</si>
  <si>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</si>
  <si>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</si>
  <si>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</si>
  <si>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</si>
  <si>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</si>
  <si>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</si>
  <si>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</si>
  <si>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</si>
  <si>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</si>
  <si>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</si>
  <si>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</si>
  <si>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</si>
  <si>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</si>
  <si>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</si>
  <si>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</si>
  <si>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</si>
  <si>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</si>
  <si>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</si>
  <si>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</si>
  <si>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</si>
  <si>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</si>
  <si>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</si>
  <si>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</si>
  <si>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</si>
  <si>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</si>
  <si>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</si>
  <si>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</si>
  <si>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</si>
  <si>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</si>
  <si>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</si>
  <si>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</si>
  <si>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</si>
  <si>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</si>
  <si>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</si>
  <si>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</si>
  <si>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</si>
  <si>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</si>
  <si>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</si>
  <si>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</si>
  <si>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</si>
  <si>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</si>
  <si>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</si>
  <si>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</si>
  <si>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</si>
  <si>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</si>
  <si>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</si>
  <si>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</si>
  <si>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</si>
  <si>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</si>
  <si>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</si>
  <si>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</si>
  <si>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</si>
  <si>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</si>
  <si>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</si>
  <si>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</si>
  <si>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</si>
  <si>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</si>
  <si>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</si>
  <si>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</si>
  <si>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</si>
  <si>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</si>
  <si>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</si>
  <si>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</si>
  <si>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</si>
  <si>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</si>
  <si>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</si>
  <si>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</si>
  <si>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</si>
  <si>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</si>
  <si>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</si>
  <si>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</si>
  <si>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</si>
  <si>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</si>
  <si>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</si>
  <si>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</si>
  <si>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</si>
  <si>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</si>
  <si>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</si>
  <si>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</si>
  <si>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</si>
  <si>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</si>
  <si>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</si>
  <si>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</si>
  <si>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</si>
  <si>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</si>
  <si>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</si>
  <si>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</si>
  <si>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</si>
  <si>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</si>
  <si>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</si>
  <si>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</si>
  <si>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</si>
  <si>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</si>
  <si>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</si>
  <si>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</si>
  <si>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</si>
  <si>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</si>
  <si>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</si>
  <si>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</si>
  <si>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</si>
  <si>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</si>
  <si>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</si>
  <si>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</si>
  <si>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</si>
  <si>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</si>
  <si>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</si>
  <si>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</si>
  <si>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</si>
  <si>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</si>
  <si>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</si>
  <si>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</si>
  <si>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</si>
  <si>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</si>
  <si>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</si>
  <si>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</si>
  <si>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</si>
  <si>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</si>
  <si>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</si>
  <si>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</si>
  <si>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</si>
  <si>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</si>
  <si>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</si>
  <si>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</si>
  <si>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</si>
  <si>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</si>
  <si>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</si>
  <si>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</si>
  <si>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</si>
  <si>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</si>
  <si>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</si>
  <si>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</si>
  <si>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</si>
  <si>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</si>
  <si>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</si>
  <si>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</si>
  <si>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</si>
  <si>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</si>
  <si>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</si>
  <si>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</si>
  <si>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</si>
  <si>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</si>
  <si>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</si>
  <si>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</si>
  <si>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</si>
  <si>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</si>
  <si>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</si>
  <si>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</si>
  <si>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</si>
  <si>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</si>
  <si>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</si>
  <si>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</si>
  <si>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</si>
  <si>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</si>
  <si>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</si>
  <si>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</si>
  <si>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</si>
  <si>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</si>
  <si>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</si>
  <si>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</si>
  <si>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</si>
  <si>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</si>
  <si>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</si>
  <si>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</si>
  <si>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</si>
  <si>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</si>
  <si>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</si>
  <si>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</si>
  <si>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</si>
  <si>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</si>
  <si>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</si>
  <si>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</si>
  <si>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</si>
  <si>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</si>
  <si>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</si>
  <si>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</si>
  <si>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</si>
  <si>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</si>
  <si>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</si>
  <si>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</si>
  <si>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</si>
  <si>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</si>
  <si>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</si>
  <si>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</si>
  <si>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</si>
  <si>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</si>
  <si>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</si>
  <si>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</si>
  <si>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</si>
  <si>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</si>
  <si>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</si>
  <si>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</si>
  <si>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</si>
  <si>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</si>
  <si>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</si>
  <si>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</si>
  <si>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</si>
  <si>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</si>
  <si>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</si>
  <si>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</si>
  <si>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</si>
  <si>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</si>
  <si>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</si>
  <si>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</si>
  <si>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</si>
  <si>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</si>
  <si>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</si>
  <si>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</si>
  <si>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</si>
  <si>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</si>
  <si>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</si>
  <si>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</si>
  <si>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</si>
  <si>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</si>
  <si>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</si>
  <si>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</si>
  <si>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</si>
  <si>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</si>
  <si>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</si>
  <si>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</si>
  <si>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</si>
  <si>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</si>
  <si>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</si>
  <si>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</si>
  <si>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</si>
  <si>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</si>
  <si>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</si>
  <si>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</si>
  <si>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</si>
  <si>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</si>
  <si>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</si>
  <si>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</si>
  <si>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</si>
  <si>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</si>
  <si>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</si>
  <si>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</si>
  <si>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</si>
  <si>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</si>
  <si>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</si>
  <si>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</si>
  <si>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</si>
  <si>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</si>
  <si>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</si>
  <si>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</si>
  <si>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</si>
  <si>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</si>
  <si>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</si>
  <si>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</si>
  <si>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</si>
  <si>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</si>
  <si>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</si>
  <si>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</si>
  <si>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</si>
  <si>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</si>
  <si>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</si>
  <si>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</si>
  <si>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</si>
  <si>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</si>
  <si>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</si>
  <si>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</si>
  <si>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</si>
  <si>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</si>
  <si>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</si>
  <si>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</si>
  <si>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</si>
  <si>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</si>
  <si>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</si>
  <si>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</si>
  <si>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</si>
  <si>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</si>
  <si>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</si>
  <si>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</si>
  <si>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</si>
  <si>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</si>
  <si>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</si>
  <si>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</si>
  <si>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</si>
  <si>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</si>
  <si>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</si>
  <si>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</si>
  <si>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</si>
  <si>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</si>
  <si>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</si>
  <si>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</si>
  <si>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</si>
  <si>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</si>
  <si>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</si>
  <si>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</si>
  <si>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</si>
  <si>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</si>
  <si>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</si>
  <si>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</si>
  <si>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</si>
  <si>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</si>
  <si>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</si>
  <si>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</si>
  <si>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</si>
  <si>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</si>
  <si>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</si>
  <si>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</si>
  <si>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</si>
  <si>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</si>
  <si>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</si>
  <si>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</si>
  <si>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</si>
  <si>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</si>
  <si>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</si>
  <si>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</si>
  <si>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</si>
  <si>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</si>
  <si>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</si>
  <si>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</si>
  <si>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</si>
  <si>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</si>
  <si>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</si>
  <si>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</si>
  <si>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</si>
  <si>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</si>
  <si>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</si>
  <si>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</si>
  <si>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</si>
  <si>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</si>
  <si>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</si>
  <si>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</si>
  <si>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</si>
  <si>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</si>
  <si>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</si>
  <si>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</si>
  <si>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</si>
  <si>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</si>
  <si>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</si>
  <si>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</si>
  <si>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</si>
  <si>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</si>
  <si>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</si>
  <si>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</si>
  <si>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</si>
  <si>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</si>
  <si>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</si>
  <si>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</si>
  <si>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</si>
  <si>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</si>
  <si>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</si>
  <si>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</si>
  <si>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</si>
  <si>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</si>
  <si>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</si>
  <si>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</si>
  <si>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</si>
  <si>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</si>
  <si>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</si>
  <si>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</si>
  <si>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</si>
  <si>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</si>
  <si>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</si>
  <si>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</si>
  <si>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</si>
  <si>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</si>
  <si>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</si>
  <si>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</si>
  <si>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</si>
  <si>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</si>
  <si>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</si>
  <si>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</si>
  <si>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</si>
  <si>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</si>
  <si>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</si>
  <si>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</si>
  <si>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</si>
  <si>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</si>
  <si>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</si>
  <si>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</si>
  <si>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</si>
  <si>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</si>
  <si>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</si>
  <si>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</si>
  <si>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</si>
  <si>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</si>
  <si>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</si>
  <si>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</si>
  <si>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</si>
  <si>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</si>
  <si>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</si>
  <si>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</si>
  <si>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</si>
  <si>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</si>
  <si>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</si>
  <si>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</si>
  <si>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</si>
  <si>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</si>
  <si>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</si>
  <si>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</si>
  <si>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</si>
  <si>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</si>
  <si>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</si>
  <si>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</si>
  <si>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</si>
  <si>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</si>
  <si>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</si>
  <si>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</si>
  <si>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</si>
  <si>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</si>
  <si>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</si>
  <si>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</si>
  <si>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</si>
  <si>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</si>
  <si>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</si>
  <si>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</si>
  <si>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</si>
  <si>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</si>
  <si>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</si>
  <si>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</si>
  <si>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</si>
  <si>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</si>
  <si>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</si>
  <si>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</si>
  <si>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</si>
  <si>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</si>
  <si>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</si>
  <si>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</si>
  <si>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</si>
  <si>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</si>
  <si>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</si>
  <si>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</si>
  <si>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</si>
  <si>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</si>
  <si>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</si>
  <si>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</si>
  <si>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</si>
  <si>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</si>
  <si>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</si>
  <si>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</si>
  <si>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</si>
  <si>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</si>
  <si>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</si>
  <si>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</si>
  <si>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</si>
  <si>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</si>
  <si>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</si>
  <si>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</si>
  <si>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</si>
  <si>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</si>
  <si>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</si>
  <si>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</si>
  <si>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</si>
  <si>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</si>
  <si>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</si>
  <si>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</si>
  <si>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</si>
  <si>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</si>
  <si>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</si>
  <si>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</si>
  <si>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</si>
  <si>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</si>
  <si>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</si>
  <si>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</si>
  <si>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</si>
  <si>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</si>
  <si>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</si>
  <si>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</si>
  <si>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</si>
  <si>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</si>
  <si>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</si>
  <si>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</si>
  <si>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</si>
  <si>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</si>
  <si>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</si>
  <si>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</si>
  <si>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</si>
  <si>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</si>
  <si>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</si>
  <si>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</si>
  <si>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</si>
  <si>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</si>
  <si>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</si>
  <si>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</si>
  <si>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</si>
  <si>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</si>
  <si>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</si>
  <si>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</si>
  <si>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</si>
  <si>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</si>
  <si>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</si>
  <si>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</si>
  <si>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</si>
  <si>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</si>
  <si>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</si>
  <si>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</si>
  <si>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</si>
  <si>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</si>
  <si>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</si>
  <si>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</si>
  <si>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</si>
  <si>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</si>
  <si>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</si>
  <si>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</si>
  <si>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</si>
  <si>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</si>
  <si>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</si>
  <si>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</si>
  <si>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</si>
  <si>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</si>
  <si>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</si>
  <si>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</si>
  <si>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</si>
  <si>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</si>
  <si>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</si>
  <si>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</si>
  <si>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</si>
  <si>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</si>
  <si>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</si>
  <si>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</si>
  <si>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</si>
  <si>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</si>
  <si>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</si>
  <si>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</si>
  <si>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</si>
  <si>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</si>
  <si>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</si>
  <si>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</si>
  <si>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</si>
  <si>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</si>
  <si>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</si>
  <si>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</si>
  <si>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</si>
  <si>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</si>
  <si>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</si>
  <si>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</si>
  <si>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</si>
  <si>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</si>
  <si>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</si>
  <si>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</si>
  <si>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</si>
  <si>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</si>
  <si>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</si>
  <si>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</si>
  <si>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</si>
  <si>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</si>
  <si>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</si>
  <si>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</si>
  <si>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</si>
  <si>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</si>
  <si>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</si>
  <si>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</si>
  <si>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</si>
  <si>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</si>
  <si>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</si>
  <si>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</si>
  <si>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</si>
  <si>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</si>
  <si>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</si>
  <si>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</si>
  <si>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</si>
  <si>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</si>
  <si>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</si>
  <si>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</si>
  <si>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</si>
  <si>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</si>
  <si>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</si>
  <si>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</si>
  <si>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</si>
  <si>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</si>
  <si>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</si>
  <si>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</si>
  <si>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</si>
  <si>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</si>
  <si>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</si>
  <si>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</si>
  <si>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</si>
  <si>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</si>
  <si>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</si>
  <si>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</si>
  <si>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</si>
  <si>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</si>
  <si>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</si>
  <si>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</si>
  <si>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</si>
  <si>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</si>
  <si>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</si>
  <si>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</si>
  <si>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</si>
  <si>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</si>
  <si>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</si>
  <si>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</si>
  <si>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</si>
  <si>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</si>
  <si>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</si>
  <si>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</si>
  <si>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</si>
  <si>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</si>
  <si>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</si>
  <si>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</si>
  <si>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</si>
  <si>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</si>
  <si>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</si>
  <si>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</si>
  <si>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</si>
  <si>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</si>
  <si>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</si>
  <si>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</si>
  <si>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</si>
  <si>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</si>
  <si>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</si>
  <si>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</si>
  <si>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</si>
  <si>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</si>
  <si>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</si>
  <si>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</si>
  <si>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</si>
  <si>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</si>
  <si>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</si>
  <si>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</si>
  <si>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</si>
  <si>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</si>
  <si>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</si>
  <si>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</si>
  <si>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</si>
  <si>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</si>
  <si>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</si>
  <si>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</si>
  <si>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</si>
  <si>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</si>
  <si>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</si>
  <si>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</si>
  <si>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</si>
  <si>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</si>
  <si>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</si>
  <si>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</si>
  <si>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</si>
  <si>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</si>
  <si>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</si>
  <si>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</si>
  <si>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</si>
  <si>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</si>
  <si>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</si>
  <si>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</si>
  <si>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</si>
  <si>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</si>
  <si>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</si>
  <si>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</si>
  <si>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</si>
  <si>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</si>
  <si>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</si>
  <si>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</si>
  <si>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</si>
  <si>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</si>
  <si>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</si>
  <si>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</si>
  <si>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</si>
  <si>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</si>
  <si>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</si>
  <si>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</si>
  <si>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</si>
  <si>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</si>
  <si>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</si>
  <si>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</si>
  <si>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</si>
  <si>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</si>
  <si>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</si>
  <si>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</si>
  <si>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</si>
  <si>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</si>
  <si>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</si>
  <si>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</si>
  <si>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</si>
  <si>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</si>
  <si>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</si>
  <si>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</si>
  <si>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</si>
  <si>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</si>
  <si>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</si>
  <si>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</si>
  <si>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</si>
  <si>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</si>
  <si>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</si>
  <si>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</si>
  <si>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</si>
  <si>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</si>
  <si>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</si>
  <si>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</si>
  <si>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</si>
  <si>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</si>
  <si>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</si>
  <si>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</si>
  <si>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</si>
  <si>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</si>
  <si>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</si>
  <si>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</si>
  <si>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</si>
  <si>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</si>
  <si>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</si>
  <si>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</si>
  <si>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</si>
  <si>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</si>
  <si>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</si>
  <si>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</si>
  <si>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</si>
  <si>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</si>
  <si>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</si>
  <si>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</si>
  <si>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</si>
  <si>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</si>
  <si>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</si>
  <si>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</si>
  <si>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</si>
  <si>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</si>
  <si>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</si>
  <si>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</si>
  <si>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</si>
  <si>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</si>
  <si>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</si>
  <si>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</si>
  <si>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</si>
  <si>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</si>
  <si>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</si>
  <si>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</si>
  <si>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</si>
  <si>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</si>
  <si>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</si>
  <si>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</si>
  <si>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</si>
  <si>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</si>
  <si>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</si>
  <si>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</si>
  <si>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</si>
  <si>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</si>
  <si>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</si>
  <si>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</si>
  <si>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</si>
  <si>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</si>
  <si>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</si>
  <si>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</si>
  <si>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</si>
  <si>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</si>
  <si>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</si>
  <si>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</si>
  <si>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</si>
  <si>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</si>
  <si>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</si>
  <si>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</si>
  <si>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</si>
  <si>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</si>
  <si>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</si>
  <si>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</si>
  <si>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</si>
  <si>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</si>
  <si>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</si>
  <si>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</si>
  <si>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</si>
  <si>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</si>
  <si>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</si>
  <si>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</si>
  <si>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</si>
  <si>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</si>
  <si>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</si>
  <si>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</si>
  <si>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</si>
  <si>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</si>
  <si>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</si>
  <si>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</si>
  <si>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</si>
  <si>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</si>
  <si>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</si>
  <si>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</si>
  <si>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</si>
  <si>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</si>
  <si>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</si>
  <si>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</si>
  <si>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</si>
  <si>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</si>
  <si>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</si>
  <si>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</si>
  <si>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</si>
  <si>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</si>
  <si>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</si>
  <si>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</si>
  <si>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</si>
  <si>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</si>
  <si>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</si>
  <si>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</si>
  <si>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</si>
  <si>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</si>
  <si>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</si>
  <si>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</si>
  <si>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</si>
  <si>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</si>
  <si>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</si>
  <si>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</si>
  <si>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</si>
  <si>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</si>
  <si>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</si>
  <si>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</si>
  <si>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</si>
  <si>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</si>
  <si>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</si>
  <si>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</si>
  <si>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</si>
  <si>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</si>
  <si>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</si>
  <si>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</si>
  <si>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</si>
  <si>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</si>
  <si>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</si>
  <si>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</si>
  <si>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</si>
  <si>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</si>
  <si>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</si>
  <si>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</si>
  <si>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</si>
  <si>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</si>
  <si>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</si>
  <si>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</si>
  <si>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</si>
  <si>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</si>
  <si>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</si>
  <si>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</si>
  <si>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</si>
  <si>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</si>
  <si>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</si>
  <si>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</si>
  <si>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</si>
  <si>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</si>
  <si>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</si>
  <si>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</si>
  <si>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</si>
  <si>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</si>
  <si>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</si>
  <si>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</si>
  <si>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</si>
  <si>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</si>
  <si>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</si>
  <si>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</si>
  <si>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</si>
  <si>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</si>
  <si>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</si>
  <si>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</si>
  <si>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</si>
  <si>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</si>
  <si>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</si>
  <si>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</si>
  <si>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</si>
  <si>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</si>
  <si>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</si>
  <si>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</si>
  <si>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</si>
  <si>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</si>
  <si>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</si>
  <si>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</si>
  <si>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</si>
  <si>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</si>
  <si>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</si>
  <si>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</si>
  <si>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</si>
  <si>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</si>
  <si>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</si>
  <si>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</si>
  <si>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</si>
  <si>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</si>
  <si>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</si>
  <si>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</si>
  <si>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</si>
  <si>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</si>
  <si>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</si>
  <si>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</si>
  <si>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</si>
  <si>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</si>
  <si>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</si>
  <si>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</si>
  <si>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</si>
  <si>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</si>
  <si>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</si>
  <si>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</si>
  <si>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</si>
  <si>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</si>
  <si>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</si>
  <si>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</si>
  <si>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</si>
  <si>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</si>
  <si>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</si>
  <si>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</si>
  <si>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</si>
  <si>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</si>
  <si>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</si>
  <si>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</si>
  <si>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</si>
  <si>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</si>
  <si>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</si>
  <si>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</si>
  <si>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</si>
  <si>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</si>
  <si>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</si>
  <si>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</si>
  <si>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</si>
  <si>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</si>
  <si>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</si>
  <si>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</si>
  <si>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</si>
  <si>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</si>
  <si>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</si>
  <si>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</si>
  <si>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</si>
  <si>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</si>
  <si>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</si>
  <si>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</si>
  <si>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</si>
  <si>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</si>
  <si>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</si>
  <si>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</si>
  <si>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</si>
  <si>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</si>
  <si>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</si>
  <si>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</si>
  <si>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</si>
  <si>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</si>
  <si>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</si>
  <si>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</si>
  <si>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</si>
  <si>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</si>
  <si>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</si>
  <si>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</si>
  <si>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</si>
  <si>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</si>
  <si>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</si>
  <si>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</si>
  <si>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</si>
  <si>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</si>
  <si>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</si>
  <si>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</si>
  <si>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</si>
  <si>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</si>
  <si>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</si>
  <si>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</si>
  <si>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</si>
  <si>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</si>
  <si>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</si>
  <si>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</si>
  <si>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</si>
  <si>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</si>
  <si>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</si>
  <si>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</si>
  <si>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</si>
  <si>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</si>
  <si>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</si>
  <si>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</si>
  <si>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</si>
  <si>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</si>
  <si>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</si>
  <si>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</si>
  <si>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</si>
  <si>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</si>
  <si>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</si>
  <si>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</si>
  <si>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</si>
  <si>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</si>
  <si>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</si>
  <si>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</si>
  <si>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</si>
  <si>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</si>
  <si>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</si>
  <si>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</si>
  <si>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</si>
  <si>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</si>
  <si>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</si>
  <si>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</si>
  <si>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</si>
  <si>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</si>
  <si>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</si>
  <si>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</si>
  <si>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</si>
  <si>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</si>
  <si>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</si>
  <si>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</si>
  <si>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</si>
  <si>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</si>
  <si>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</si>
  <si>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</si>
  <si>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</si>
  <si>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</si>
  <si>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</si>
  <si>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</si>
  <si>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</si>
  <si>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</si>
  <si>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</si>
  <si>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</si>
  <si>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</si>
  <si>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</si>
  <si>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</si>
  <si>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</si>
  <si>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</si>
  <si>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</si>
  <si>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</si>
  <si>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</si>
  <si>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</si>
  <si>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</si>
  <si>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</si>
  <si>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</si>
  <si>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</si>
  <si>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</si>
  <si>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</si>
  <si>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</si>
  <si>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</si>
  <si>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</si>
  <si>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</si>
  <si>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</si>
  <si>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</si>
  <si>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</si>
  <si>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</si>
  <si>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</si>
  <si>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</si>
  <si>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</si>
  <si>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</si>
  <si>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</si>
  <si>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</si>
  <si>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</si>
  <si>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</si>
  <si>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</si>
  <si>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</si>
  <si>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</si>
  <si>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</si>
  <si>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</si>
  <si>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</si>
  <si>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</si>
  <si>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</si>
  <si>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</si>
  <si>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</si>
  <si>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</si>
  <si>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</si>
  <si>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</si>
  <si>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</si>
  <si>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</si>
  <si>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</si>
  <si>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</si>
  <si>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</si>
  <si>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</si>
  <si>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</si>
  <si>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</si>
  <si>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</si>
  <si>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</si>
  <si>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</si>
  <si>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</si>
  <si>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</si>
  <si>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</si>
  <si>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</si>
  <si>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</si>
  <si>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</si>
  <si>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</si>
  <si>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</si>
  <si>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</si>
  <si>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</si>
  <si>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</si>
  <si>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</si>
  <si>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</si>
  <si>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</si>
  <si>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</si>
  <si>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</si>
  <si>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</si>
  <si>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</si>
  <si>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</si>
  <si>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</si>
  <si>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</si>
  <si>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</si>
  <si>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</si>
  <si>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</si>
  <si>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</si>
  <si>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</si>
  <si>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</si>
  <si>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</si>
  <si>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</si>
  <si>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</si>
  <si>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</si>
  <si>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</si>
  <si>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</si>
  <si>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</si>
  <si>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</si>
  <si>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</si>
  <si>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</si>
  <si>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</si>
  <si>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</si>
  <si>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</si>
  <si>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</si>
  <si>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</si>
  <si>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</si>
  <si>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</si>
  <si>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</si>
  <si>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</si>
  <si>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</si>
  <si>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</si>
  <si>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</si>
  <si>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</si>
  <si>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</si>
  <si>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</si>
  <si>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</si>
  <si>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</si>
  <si>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</si>
  <si>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</si>
  <si>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</si>
  <si>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</si>
  <si>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</si>
  <si>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</si>
  <si>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</si>
  <si>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</si>
  <si>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</si>
  <si>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</si>
  <si>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</si>
  <si>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</si>
  <si>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</si>
  <si>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</si>
  <si>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</si>
  <si>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</si>
  <si>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</si>
  <si>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</si>
  <si>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</si>
  <si>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</si>
  <si>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</si>
  <si>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</si>
  <si>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</si>
  <si>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</si>
  <si>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</si>
  <si>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</si>
  <si>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</si>
  <si>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</si>
  <si>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</si>
  <si>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</si>
  <si>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</si>
  <si>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</si>
  <si>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</si>
  <si>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</si>
  <si>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</si>
  <si>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</si>
  <si>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</si>
  <si>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</si>
  <si>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</si>
  <si>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</si>
  <si>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</si>
  <si>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</si>
  <si>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</si>
  <si>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</si>
  <si>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</si>
  <si>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</si>
  <si>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</si>
  <si>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</si>
  <si>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</si>
  <si>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</si>
  <si>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</si>
  <si>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</si>
  <si>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</si>
  <si>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</si>
  <si>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</si>
  <si>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</si>
  <si>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</si>
  <si>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</si>
  <si>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</si>
  <si>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</si>
  <si>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</si>
  <si>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</si>
  <si>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</si>
  <si>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</si>
  <si>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</si>
  <si>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</si>
  <si>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</si>
  <si>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</si>
  <si>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</si>
  <si>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</si>
  <si>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</si>
  <si>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</si>
  <si>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</si>
  <si>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</si>
  <si>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</si>
  <si>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</si>
  <si>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</si>
  <si>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</si>
  <si>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</si>
  <si>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</si>
  <si>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</si>
  <si>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</si>
  <si>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</si>
  <si>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</si>
  <si>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</si>
  <si>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</si>
  <si>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</si>
  <si>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</si>
  <si>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</si>
  <si>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</si>
  <si>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</si>
  <si>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</si>
  <si>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</si>
  <si>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</si>
  <si>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</si>
  <si>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</si>
  <si>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</si>
  <si>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</si>
  <si>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</si>
  <si>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</si>
  <si>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</si>
  <si>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</si>
  <si>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</si>
  <si>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</si>
  <si>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</si>
  <si>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</si>
  <si>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</si>
  <si>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</si>
  <si>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</si>
  <si>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</si>
  <si>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</si>
  <si>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</si>
  <si>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</si>
  <si>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</si>
  <si>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</si>
  <si>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</si>
  <si>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</si>
  <si>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</si>
  <si>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</si>
  <si>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</si>
  <si>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</si>
  <si>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</si>
  <si>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</si>
  <si>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</si>
  <si>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</si>
  <si>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</si>
  <si>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</si>
  <si>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</si>
  <si>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</si>
  <si>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</si>
  <si>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</si>
  <si>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</si>
  <si>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</si>
  <si>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</si>
  <si>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</si>
  <si>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</si>
  <si>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</si>
  <si>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</si>
  <si>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</si>
  <si>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</si>
  <si>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</si>
  <si>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</si>
  <si>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</si>
  <si>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</si>
  <si>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</si>
  <si>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</si>
  <si>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</si>
  <si>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</si>
  <si>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</si>
  <si>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</si>
  <si>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</si>
  <si>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</si>
  <si>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</si>
  <si>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</si>
  <si>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</si>
  <si>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</si>
  <si>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</si>
  <si>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</si>
  <si>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</si>
  <si>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</si>
  <si>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</si>
  <si>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</si>
  <si>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</si>
  <si>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</si>
  <si>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</si>
  <si>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</si>
  <si>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</si>
  <si>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</si>
  <si>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</si>
  <si>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</si>
  <si>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</si>
  <si>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</si>
  <si>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</si>
  <si>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</si>
  <si>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</si>
  <si>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</si>
  <si>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</si>
  <si>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</si>
  <si>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</si>
  <si>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</si>
  <si>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</si>
  <si>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</si>
  <si>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</si>
  <si>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</si>
  <si>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</si>
  <si>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</si>
  <si>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</si>
  <si>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</si>
  <si>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</si>
  <si>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</si>
  <si>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</si>
  <si>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</si>
  <si>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</si>
  <si>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</si>
  <si>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</si>
  <si>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</si>
  <si>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</si>
  <si>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</si>
  <si>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</si>
  <si>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</si>
  <si>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</si>
  <si>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</si>
  <si>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</si>
  <si>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</si>
  <si>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</si>
  <si>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</si>
  <si>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</si>
  <si>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</si>
  <si>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</si>
  <si>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</si>
  <si>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</si>
  <si>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</si>
  <si>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</si>
  <si>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</si>
  <si>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</si>
  <si>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</si>
  <si>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</si>
  <si>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</si>
  <si>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</si>
  <si>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</si>
  <si>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</si>
  <si>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</si>
  <si>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</si>
  <si>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</si>
  <si>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</si>
  <si>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</si>
  <si>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</si>
  <si>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</si>
  <si>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</si>
  <si>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</si>
  <si>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</si>
  <si>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</si>
  <si>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</si>
  <si>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</si>
  <si>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</si>
  <si>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</si>
  <si>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</si>
  <si>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</si>
  <si>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</si>
  <si>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</si>
  <si>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</si>
  <si>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</si>
  <si>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</si>
  <si>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</si>
  <si>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</si>
  <si>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</si>
  <si>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</si>
  <si>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</si>
  <si>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</si>
  <si>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</si>
  <si>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</si>
  <si>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</si>
  <si>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</si>
  <si>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</si>
  <si>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</si>
  <si>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</si>
  <si>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</si>
  <si>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</si>
  <si>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</si>
  <si>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</si>
  <si>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</si>
  <si>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</si>
  <si>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</si>
  <si>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</si>
  <si>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</si>
  <si>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</si>
  <si>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</si>
  <si>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</si>
  <si>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</si>
  <si>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</si>
  <si>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</si>
  <si>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</si>
  <si>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</si>
  <si>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</si>
  <si>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</si>
  <si>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</si>
  <si>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</si>
  <si>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</si>
  <si>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</si>
  <si>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</si>
  <si>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</si>
  <si>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</si>
  <si>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</si>
  <si>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</si>
  <si>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</si>
  <si>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</si>
  <si>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</si>
  <si>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</si>
  <si>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</si>
  <si>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</si>
  <si>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</si>
  <si>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</si>
  <si>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</si>
  <si>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</si>
  <si>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</si>
  <si>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</si>
  <si>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</si>
  <si>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</si>
  <si>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</si>
  <si>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</si>
  <si>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</si>
  <si>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</si>
  <si>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</si>
  <si>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</si>
  <si>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</si>
  <si>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</si>
  <si>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</si>
  <si>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</si>
  <si>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</si>
  <si>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</si>
  <si>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</si>
  <si>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</si>
  <si>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</si>
  <si>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</si>
  <si>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</si>
  <si>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</si>
  <si>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</si>
  <si>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</si>
  <si>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</si>
  <si>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</si>
  <si>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</si>
  <si>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</si>
  <si>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</si>
  <si>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</si>
  <si>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</si>
  <si>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</si>
  <si>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</si>
  <si>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</si>
  <si>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</si>
  <si>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</si>
  <si>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</si>
  <si>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</si>
  <si>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</si>
  <si>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</si>
  <si>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</si>
  <si>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</si>
  <si>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</si>
  <si>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</si>
  <si>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</si>
  <si>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</si>
  <si>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</si>
  <si>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</si>
  <si>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</si>
  <si>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</si>
  <si>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</si>
  <si>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</si>
  <si>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</si>
  <si>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</si>
  <si>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</si>
  <si>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</si>
  <si>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</si>
  <si>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</si>
  <si>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</si>
  <si>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</si>
  <si>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</si>
  <si>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</si>
  <si>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</si>
  <si>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</si>
  <si>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</si>
  <si>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</si>
  <si>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</si>
  <si>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</si>
  <si>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</si>
  <si>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</si>
  <si>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</si>
  <si>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</si>
  <si>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</si>
  <si>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</si>
  <si>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</si>
  <si>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</si>
  <si>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</si>
  <si>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</si>
  <si>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</si>
  <si>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</si>
  <si>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</si>
  <si>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</si>
  <si>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</si>
  <si>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</si>
  <si>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</si>
  <si>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</si>
  <si>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</si>
  <si>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</si>
  <si>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</si>
  <si>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</si>
  <si>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</si>
  <si>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</si>
  <si>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</si>
  <si>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</si>
  <si>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</si>
  <si>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</si>
  <si>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</si>
  <si>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</si>
  <si>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</si>
  <si>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</si>
  <si>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</si>
  <si>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</si>
  <si>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</si>
  <si>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</si>
  <si>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</si>
  <si>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</si>
  <si>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</si>
  <si>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</si>
  <si>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</si>
  <si>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</si>
  <si>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</si>
  <si>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</si>
  <si>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</si>
  <si>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</si>
  <si>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</si>
  <si>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</si>
  <si>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</si>
  <si>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</si>
  <si>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</si>
  <si>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</si>
  <si>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</si>
  <si>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</si>
  <si>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</si>
  <si>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</si>
  <si>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</si>
  <si>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</si>
  <si>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</si>
  <si>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</si>
  <si>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</si>
  <si>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</si>
  <si>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</si>
  <si>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</si>
  <si>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</si>
  <si>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</si>
  <si>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</si>
  <si>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</si>
  <si>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</si>
  <si>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</si>
  <si>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</si>
  <si>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</si>
  <si>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</si>
  <si>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</si>
  <si>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</si>
  <si>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</si>
  <si>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</si>
  <si>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</si>
  <si>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</si>
  <si>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</si>
  <si>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</si>
  <si>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</si>
  <si>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</si>
  <si>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</si>
  <si>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</si>
  <si>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</si>
  <si>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</si>
  <si>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</si>
  <si>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</si>
  <si>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</si>
  <si>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</si>
  <si>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</si>
  <si>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</si>
  <si>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</si>
  <si>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</si>
  <si>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</si>
  <si>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</si>
  <si>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</si>
  <si>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</si>
  <si>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</si>
  <si>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</si>
  <si>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</si>
  <si>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</si>
  <si>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</si>
  <si>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</si>
  <si>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</si>
  <si>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</si>
  <si>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</si>
  <si>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</si>
  <si>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</si>
  <si>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</si>
  <si>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</si>
  <si>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</si>
  <si>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</si>
  <si>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</si>
  <si>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</si>
  <si>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</si>
  <si>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</si>
  <si>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</si>
  <si>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</si>
  <si>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</si>
  <si>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</si>
  <si>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</si>
  <si>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</si>
  <si>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</si>
  <si>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</si>
  <si>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</si>
  <si>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</si>
  <si>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</si>
  <si>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</si>
  <si>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</si>
  <si>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</si>
  <si>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</si>
  <si>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</si>
  <si>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</si>
  <si>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</si>
  <si>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</si>
  <si>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</si>
  <si>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</si>
  <si>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</si>
  <si>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</si>
  <si>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</si>
  <si>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</si>
  <si>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</si>
  <si>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</si>
  <si>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</si>
  <si>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</si>
  <si>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</si>
  <si>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</si>
  <si>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</si>
  <si>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</si>
  <si>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</si>
  <si>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</si>
  <si>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</si>
  <si>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</si>
  <si>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</si>
  <si>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</si>
  <si>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</si>
  <si>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</si>
  <si>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</si>
  <si>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</si>
  <si>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</si>
  <si>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</si>
  <si>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</si>
  <si>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</si>
  <si>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</si>
  <si>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</si>
  <si>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</si>
  <si>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</si>
  <si>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</si>
  <si>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</si>
  <si>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</si>
  <si>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</si>
  <si>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</si>
  <si>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</si>
  <si>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</si>
  <si>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</si>
  <si>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</si>
  <si>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</si>
  <si>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</si>
  <si>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</si>
  <si>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</si>
  <si>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</si>
  <si>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</si>
  <si>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</si>
  <si>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</si>
  <si>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</si>
  <si>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</si>
  <si>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</si>
  <si>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</si>
  <si>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</si>
  <si>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</si>
  <si>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</si>
  <si>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</si>
  <si>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</si>
  <si>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</si>
  <si>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</si>
  <si>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</si>
  <si>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</si>
  <si>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</si>
  <si>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</si>
  <si>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</si>
  <si>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</si>
  <si>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</si>
  <si>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</si>
  <si>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</si>
  <si>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</si>
  <si>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</si>
  <si>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</si>
  <si>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</si>
  <si>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</si>
  <si>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</si>
  <si>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</si>
  <si>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</si>
  <si>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</si>
  <si>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</si>
  <si>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</si>
  <si>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</si>
  <si>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</si>
  <si>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</si>
  <si>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</si>
  <si>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</si>
  <si>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</si>
  <si>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</si>
  <si>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</si>
  <si>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</si>
  <si>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</si>
  <si>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</si>
  <si>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</si>
  <si>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</si>
  <si>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</si>
  <si>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</si>
  <si>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</si>
  <si>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</si>
  <si>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</si>
  <si>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</si>
  <si>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</si>
  <si>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</si>
  <si>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</si>
  <si>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</si>
  <si>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</si>
  <si>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</si>
  <si>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</si>
  <si>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</si>
  <si>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</si>
  <si>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</si>
  <si>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</si>
  <si>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</si>
  <si>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</si>
  <si>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</si>
  <si>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</si>
  <si>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</si>
  <si>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</si>
  <si>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</si>
  <si>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</si>
  <si>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</si>
  <si>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</si>
  <si>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</si>
  <si>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</si>
  <si>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</si>
  <si>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</si>
  <si>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</si>
  <si>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</si>
  <si>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</si>
  <si>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</si>
  <si>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</si>
  <si>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</si>
  <si>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</si>
  <si>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</si>
  <si>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</si>
  <si>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</si>
  <si>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</si>
  <si>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</si>
  <si>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</si>
  <si>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</si>
  <si>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</si>
  <si>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</si>
  <si>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</si>
  <si>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</si>
  <si>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</si>
  <si>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</si>
  <si>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</si>
  <si>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</si>
  <si>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</si>
  <si>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</si>
  <si>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</si>
  <si>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</si>
  <si>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</si>
  <si>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</si>
  <si>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</si>
  <si>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</si>
  <si>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</si>
  <si>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</si>
  <si>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</si>
  <si>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</si>
  <si>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</si>
  <si>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</si>
  <si>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</si>
  <si>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</si>
  <si>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</si>
  <si>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</si>
  <si>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</si>
  <si>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</si>
  <si>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</si>
  <si>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</si>
  <si>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</si>
  <si>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</si>
  <si>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</si>
  <si>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</si>
  <si>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</si>
  <si>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</si>
  <si>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</si>
  <si>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</si>
  <si>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</si>
  <si>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</si>
  <si>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</si>
  <si>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</si>
  <si>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</si>
  <si>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</si>
  <si>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</si>
  <si>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</si>
  <si>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</si>
  <si>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</si>
  <si>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</si>
  <si>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</si>
  <si>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</si>
  <si>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</si>
  <si>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</si>
  <si>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</si>
  <si>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</si>
  <si>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</si>
  <si>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</si>
  <si>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</si>
  <si>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</si>
  <si>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</si>
  <si>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</si>
  <si>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</si>
  <si>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</si>
  <si>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</si>
  <si>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</si>
  <si>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</si>
  <si>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</si>
  <si>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</si>
  <si>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</si>
  <si>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</si>
  <si>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</si>
  <si>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</si>
  <si>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</si>
  <si>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</si>
  <si>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</si>
  <si>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</si>
  <si>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</si>
  <si>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</si>
  <si>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</si>
  <si>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</si>
  <si>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</si>
  <si>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</si>
  <si>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</si>
  <si>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</si>
  <si>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</si>
  <si>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</si>
  <si>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</si>
  <si>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</si>
  <si>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</si>
  <si>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</si>
  <si>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</si>
  <si>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</si>
  <si>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</si>
  <si>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</si>
  <si>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</si>
  <si>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</si>
  <si>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</si>
  <si>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</si>
  <si>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</si>
  <si>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</si>
  <si>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</si>
  <si>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</si>
  <si>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</si>
  <si>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</si>
  <si>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</si>
  <si>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</si>
  <si>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</si>
  <si>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</si>
  <si>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</si>
  <si>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</si>
  <si>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</si>
  <si>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</si>
  <si>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</si>
  <si>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</si>
  <si>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</si>
  <si>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</si>
  <si>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</si>
  <si>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</si>
  <si>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</si>
  <si>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</si>
  <si>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</si>
  <si>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</si>
  <si>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</si>
  <si>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</si>
  <si>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</si>
  <si>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</si>
  <si>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</si>
  <si>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</si>
  <si>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</si>
  <si>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</si>
  <si>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</si>
  <si>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</si>
  <si>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</si>
  <si>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</si>
  <si>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</si>
  <si>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</si>
  <si>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</si>
  <si>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</si>
  <si>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</si>
  <si>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</si>
  <si>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</si>
  <si>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</si>
  <si>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</si>
  <si>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</si>
  <si>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</si>
  <si>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</si>
  <si>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</si>
  <si>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</si>
  <si>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</si>
  <si>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</si>
  <si>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</si>
  <si>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</si>
  <si>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</si>
  <si>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</si>
  <si>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</si>
  <si>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</si>
  <si>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</si>
  <si>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</si>
  <si>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</si>
  <si>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</si>
  <si>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</si>
  <si>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</si>
  <si>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</si>
  <si>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</si>
  <si>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</si>
  <si>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</si>
  <si>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</si>
  <si>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</si>
  <si>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</si>
  <si>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</si>
  <si>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</si>
  <si>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</si>
  <si>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</si>
  <si>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</si>
  <si>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</si>
  <si>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</si>
  <si>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</si>
  <si>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</si>
  <si>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</si>
  <si>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</si>
  <si>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</si>
  <si>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</si>
  <si>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</si>
  <si>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</si>
  <si>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</si>
  <si>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</si>
  <si>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</si>
  <si>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</si>
  <si>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</si>
  <si>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</si>
  <si>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</si>
  <si>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</si>
  <si>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</si>
  <si>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</si>
  <si>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</si>
  <si>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</si>
  <si>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</si>
  <si>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</si>
  <si>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</si>
  <si>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</si>
  <si>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</si>
  <si>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</si>
  <si>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</si>
  <si>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</si>
  <si>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</si>
  <si>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</si>
  <si>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</si>
  <si>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</si>
  <si>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</si>
  <si>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</si>
  <si>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</si>
  <si>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</si>
  <si>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</si>
  <si>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</si>
  <si>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</si>
  <si>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</si>
  <si>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</si>
  <si>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</si>
  <si>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</si>
  <si>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</si>
  <si>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</si>
  <si>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</si>
  <si>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</si>
  <si>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</si>
  <si>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</si>
  <si>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</si>
  <si>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</si>
  <si>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</si>
  <si>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</si>
  <si>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</si>
  <si>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</si>
  <si>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</si>
  <si>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</si>
  <si>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</si>
  <si>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</si>
  <si>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</si>
  <si>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</si>
  <si>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</si>
  <si>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</si>
  <si>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</si>
  <si>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</si>
  <si>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</si>
  <si>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</si>
  <si>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</si>
  <si>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</si>
  <si>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</si>
  <si>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</si>
  <si>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</si>
  <si>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</si>
  <si>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</si>
  <si>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</si>
  <si>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</si>
  <si>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</si>
  <si>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</si>
  <si>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</si>
  <si>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</si>
  <si>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</si>
  <si>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</si>
  <si>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</si>
  <si>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</si>
  <si>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</si>
  <si>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</si>
  <si>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</si>
  <si>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</si>
  <si>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</si>
  <si>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</si>
  <si>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</si>
  <si>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</si>
  <si>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</si>
  <si>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</si>
  <si>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</si>
  <si>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</si>
  <si>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</si>
  <si>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</si>
  <si>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</si>
  <si>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</si>
  <si>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</si>
  <si>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</si>
  <si>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</si>
  <si>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</si>
  <si>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</si>
  <si>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</si>
  <si>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</si>
  <si>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</si>
  <si>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</si>
  <si>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</si>
  <si>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</si>
  <si>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</si>
  <si>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</si>
  <si>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</si>
  <si>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</si>
  <si>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</si>
  <si>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</si>
  <si>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</si>
  <si>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</si>
  <si>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</si>
  <si>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</si>
  <si>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</si>
  <si>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</si>
  <si>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</si>
  <si>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</si>
  <si>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</si>
  <si>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</si>
  <si>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</si>
  <si>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</si>
  <si>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</si>
  <si>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</si>
  <si>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</si>
  <si>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</si>
  <si>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</si>
  <si>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</si>
  <si>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</si>
  <si>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</si>
  <si>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</si>
  <si>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</si>
  <si>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</si>
  <si>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</si>
  <si>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</si>
  <si>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</si>
  <si>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</si>
  <si>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</si>
  <si>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</si>
  <si>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</si>
  <si>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</si>
  <si>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</si>
  <si>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</si>
  <si>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</si>
  <si>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</si>
  <si>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</si>
  <si>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</si>
  <si>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</si>
  <si>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</si>
  <si>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</si>
  <si>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</si>
  <si>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</si>
  <si>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</si>
  <si>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</si>
  <si>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</si>
  <si>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</si>
  <si>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</si>
  <si>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</si>
  <si>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</si>
  <si>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</si>
  <si>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</si>
  <si>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</si>
  <si>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</si>
  <si>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</si>
  <si>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</si>
  <si>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</si>
  <si>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</si>
  <si>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</si>
  <si>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</si>
  <si>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</si>
  <si>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</si>
  <si>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</si>
  <si>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</si>
  <si>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</si>
  <si>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</si>
  <si>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</si>
  <si>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</si>
  <si>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</si>
  <si>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</si>
  <si>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</si>
  <si>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</si>
  <si>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</si>
  <si>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</si>
  <si>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</si>
  <si>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</si>
  <si>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</si>
  <si>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</si>
  <si>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</si>
  <si>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</si>
  <si>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</si>
  <si>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</si>
  <si>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</si>
  <si>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</si>
  <si>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</si>
  <si>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</si>
  <si>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</si>
  <si>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</si>
  <si>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</si>
  <si>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</si>
  <si>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</si>
  <si>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</si>
  <si>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</si>
  <si>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</si>
  <si>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</si>
  <si>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</si>
  <si>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</si>
  <si>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</si>
  <si>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</si>
  <si>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</si>
  <si>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</si>
  <si>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</si>
  <si>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</si>
  <si>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</si>
  <si>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</si>
  <si>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</si>
  <si>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</si>
  <si>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</si>
  <si>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</si>
  <si>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</si>
  <si>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</si>
  <si>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</si>
  <si>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</si>
  <si>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</si>
  <si>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</si>
  <si>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</si>
  <si>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</si>
  <si>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</si>
  <si>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</si>
  <si>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</si>
  <si>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</si>
  <si>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</si>
  <si>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</si>
  <si>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</si>
  <si>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</si>
  <si>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</si>
  <si>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</si>
  <si>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</si>
  <si>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</si>
  <si>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</si>
  <si>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</si>
  <si>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</si>
  <si>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</si>
  <si>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</si>
  <si>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</si>
  <si>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</si>
  <si>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</si>
  <si>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</si>
  <si>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</si>
  <si>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</si>
  <si>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</si>
  <si>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</si>
  <si>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</si>
  <si>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</si>
  <si>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</si>
  <si>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</si>
  <si>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</si>
  <si>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</si>
  <si>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</si>
  <si>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</si>
  <si>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</si>
  <si>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</si>
  <si>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</si>
  <si>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</si>
  <si>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</si>
  <si>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</si>
  <si>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</si>
  <si>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</si>
  <si>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</si>
  <si>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</si>
  <si>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</si>
  <si>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</si>
  <si>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</si>
  <si>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</si>
  <si>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</si>
  <si>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</si>
  <si>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</si>
  <si>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</si>
  <si>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</si>
  <si>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</si>
  <si>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</si>
  <si>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</si>
  <si>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</si>
  <si>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</si>
  <si>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</si>
  <si>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</si>
  <si>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</si>
  <si>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</si>
  <si>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</si>
  <si>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</si>
  <si>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</si>
  <si>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</si>
  <si>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</si>
  <si>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</si>
  <si>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</si>
  <si>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</si>
  <si>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</si>
  <si>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</si>
  <si>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</si>
  <si>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</si>
  <si>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</si>
  <si>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</si>
  <si>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</si>
  <si>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</si>
  <si>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</si>
  <si>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</si>
  <si>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</si>
  <si>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</si>
  <si>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</si>
  <si>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</si>
  <si>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</si>
  <si>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</si>
  <si>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</si>
  <si>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</si>
  <si>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</si>
  <si>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</si>
  <si>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</si>
  <si>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</si>
  <si>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</si>
  <si>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</si>
  <si>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</si>
  <si>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</si>
  <si>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</si>
  <si>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</si>
  <si>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</si>
  <si>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</si>
  <si>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</si>
  <si>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</si>
  <si>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</si>
  <si>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</si>
  <si>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</si>
  <si>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</si>
  <si>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</si>
  <si>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</si>
  <si>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</si>
  <si>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</si>
  <si>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</si>
  <si>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</si>
  <si>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</si>
  <si>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</si>
  <si>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</si>
  <si>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</si>
  <si>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</si>
  <si>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</si>
  <si>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</si>
  <si>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</si>
  <si>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</si>
  <si>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</si>
  <si>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</si>
  <si>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</si>
  <si>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</si>
  <si>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</si>
  <si>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</si>
  <si>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</si>
  <si>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</si>
  <si>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</si>
  <si>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</si>
  <si>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</si>
  <si>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</si>
  <si>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</si>
  <si>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</si>
  <si>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</si>
  <si>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</si>
  <si>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</si>
  <si>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</si>
  <si>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</si>
  <si>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</si>
  <si>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</si>
  <si>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</si>
  <si>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</si>
  <si>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</si>
  <si>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</si>
  <si>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</si>
  <si>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</si>
  <si>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</si>
  <si>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</si>
  <si>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</si>
  <si>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</si>
  <si>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</si>
  <si>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</si>
  <si>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</si>
  <si>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</si>
  <si>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</si>
  <si>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</si>
  <si>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</si>
  <si>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</si>
  <si>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</si>
  <si>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</si>
  <si>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</si>
  <si>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</si>
  <si>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</si>
  <si>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</si>
  <si>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</si>
  <si>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</si>
  <si>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</si>
  <si>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</si>
  <si>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</si>
  <si>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</si>
  <si>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</si>
  <si>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</si>
  <si>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</si>
  <si>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</si>
  <si>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</si>
  <si>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</si>
  <si>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</si>
  <si>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</si>
  <si>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</si>
  <si>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</si>
  <si>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</si>
  <si>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</si>
  <si>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</si>
  <si>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</si>
  <si>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</si>
  <si>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</si>
  <si>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</si>
  <si>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</si>
  <si>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</si>
  <si>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</si>
  <si>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</si>
  <si>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</si>
  <si>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</si>
  <si>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</si>
  <si>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</si>
  <si>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</si>
  <si>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</si>
  <si>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</si>
  <si>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</si>
  <si>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</si>
  <si>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</si>
  <si>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</si>
  <si>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</si>
  <si>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</si>
  <si>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</si>
  <si>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</si>
  <si>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</si>
  <si>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</si>
  <si>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</si>
  <si>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</si>
  <si>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</si>
  <si>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</si>
  <si>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</si>
  <si>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</si>
  <si>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</si>
  <si>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</si>
  <si>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</si>
  <si>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</si>
  <si>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</si>
  <si>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</si>
  <si>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</si>
  <si>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</si>
  <si>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</si>
  <si>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</si>
  <si>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</si>
  <si>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</si>
  <si>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</si>
  <si>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</si>
  <si>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</si>
  <si>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</si>
  <si>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</si>
  <si>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</si>
  <si>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</si>
  <si>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</si>
  <si>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</si>
  <si>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</si>
  <si>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</si>
  <si>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</si>
  <si>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</si>
  <si>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</si>
  <si>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</si>
  <si>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</si>
  <si>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</si>
  <si>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</si>
  <si>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</si>
  <si>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</si>
  <si>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</si>
  <si>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</si>
  <si>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</si>
  <si>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</si>
  <si>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</si>
  <si>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</si>
  <si>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</si>
  <si>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</si>
  <si>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</si>
  <si>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</si>
  <si>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</si>
  <si>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</si>
  <si>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</si>
  <si>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</si>
  <si>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</si>
  <si>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</si>
  <si>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</si>
  <si>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</si>
  <si>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</si>
  <si>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</si>
  <si>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</si>
  <si>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</si>
  <si>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</si>
  <si>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</si>
  <si>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</si>
  <si>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</si>
  <si>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</si>
  <si>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</si>
  <si>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</si>
  <si>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</si>
  <si>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</si>
  <si>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</si>
  <si>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</si>
  <si>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</si>
  <si>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</si>
  <si>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</si>
  <si>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</si>
  <si>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</si>
  <si>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</si>
  <si>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</si>
  <si>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</si>
  <si>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</si>
  <si>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</si>
  <si>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</si>
  <si>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</si>
  <si>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</si>
  <si>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</si>
  <si>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</si>
  <si>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</si>
  <si>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</si>
  <si>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</si>
  <si>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</si>
  <si>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</si>
  <si>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</si>
  <si>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</si>
  <si>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</si>
  <si>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</si>
  <si>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</si>
  <si>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</si>
  <si>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</si>
  <si>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</si>
  <si>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</si>
  <si>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</si>
  <si>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</si>
  <si>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</si>
  <si>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</si>
  <si>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</si>
  <si>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</si>
  <si>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</si>
  <si>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</si>
  <si>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</si>
  <si>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</si>
  <si>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</si>
  <si>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</si>
  <si>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</si>
  <si>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</si>
  <si>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</si>
  <si>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</si>
  <si>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</si>
  <si>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</si>
  <si>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</si>
  <si>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</si>
  <si>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</si>
  <si>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</si>
  <si>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</si>
  <si>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</si>
  <si>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</si>
  <si>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</si>
  <si>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</si>
  <si>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</si>
  <si>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</si>
  <si>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</si>
  <si>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</si>
  <si>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</si>
  <si>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</si>
  <si>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</si>
  <si>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</si>
  <si>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</si>
  <si>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</si>
  <si>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</si>
  <si>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</si>
  <si>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</si>
  <si>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</si>
  <si>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</si>
  <si>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</si>
  <si>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</si>
  <si>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</si>
  <si>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</si>
  <si>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</si>
  <si>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</si>
  <si>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</si>
  <si>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</si>
  <si>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</si>
  <si>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</si>
  <si>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</si>
  <si>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</si>
  <si>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</si>
  <si>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</si>
  <si>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</si>
  <si>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</si>
  <si>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</si>
  <si>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</si>
  <si>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</si>
  <si>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</si>
  <si>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</si>
  <si>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</si>
  <si>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</si>
  <si>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</si>
  <si>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</si>
  <si>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</si>
  <si>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</si>
  <si>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</si>
  <si>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</si>
  <si>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</si>
  <si>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</si>
  <si>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</si>
  <si>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</si>
  <si>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</si>
  <si>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</si>
  <si>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</si>
  <si>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</si>
  <si>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</si>
  <si>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</si>
  <si>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</si>
  <si>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</si>
  <si>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</si>
  <si>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</si>
  <si>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</si>
  <si>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</si>
  <si>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</si>
  <si>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</si>
  <si>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</si>
  <si>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</si>
  <si>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</si>
  <si>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</si>
  <si>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</si>
  <si>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</si>
  <si>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</si>
  <si>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</si>
  <si>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</si>
  <si>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</si>
  <si>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</si>
  <si>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</si>
  <si>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</si>
  <si>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</si>
  <si>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</si>
  <si>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</si>
  <si>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</si>
  <si>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</si>
  <si>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</si>
  <si>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</si>
  <si>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</si>
  <si>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</si>
  <si>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</si>
  <si>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</si>
  <si>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</si>
  <si>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</si>
  <si>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</si>
  <si>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</si>
  <si>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</si>
  <si>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</si>
  <si>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</si>
  <si>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</si>
  <si>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</si>
  <si>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</si>
  <si>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</si>
  <si>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</si>
  <si>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</si>
  <si>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</si>
  <si>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</si>
  <si>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</si>
  <si>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</si>
  <si>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</si>
  <si>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</si>
  <si>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</si>
  <si>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</si>
  <si>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</si>
  <si>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</si>
  <si>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</si>
  <si>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</si>
  <si>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</si>
  <si>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</si>
  <si>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</si>
  <si>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</si>
  <si>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</si>
  <si>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</si>
  <si>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</si>
  <si>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</si>
  <si>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</si>
  <si>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</si>
  <si>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</si>
  <si>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</si>
  <si>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</si>
  <si>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</si>
  <si>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</si>
  <si>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</si>
  <si>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</si>
  <si>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</si>
  <si>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</si>
  <si>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</si>
  <si>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</si>
  <si>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</si>
  <si>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</si>
  <si>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</si>
  <si>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</si>
  <si>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</si>
  <si>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</si>
  <si>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</si>
  <si>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</si>
  <si>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</si>
  <si>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</si>
  <si>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</si>
  <si>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</si>
  <si>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</si>
  <si>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</si>
  <si>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</si>
  <si>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</si>
  <si>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</si>
  <si>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</si>
  <si>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</si>
  <si>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</si>
  <si>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</si>
  <si>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</si>
  <si>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</si>
  <si>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</si>
  <si>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</si>
  <si>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</si>
  <si>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</si>
  <si>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</si>
  <si>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</si>
  <si>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</si>
  <si>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</si>
  <si>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</si>
  <si>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</si>
  <si>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</si>
  <si>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</si>
  <si>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</si>
  <si>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</si>
  <si>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</si>
  <si>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</si>
  <si>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</si>
  <si>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</si>
  <si>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</si>
  <si>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</si>
  <si>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</si>
  <si>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</si>
  <si>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</si>
  <si>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</si>
  <si>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</si>
  <si>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</si>
  <si>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</si>
  <si>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</si>
  <si>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</si>
  <si>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</si>
  <si>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</si>
  <si>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</si>
  <si>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</si>
  <si>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</si>
  <si>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</si>
  <si>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</si>
  <si>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</si>
  <si>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</si>
  <si>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</si>
  <si>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</si>
  <si>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</si>
  <si>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</si>
  <si>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</si>
  <si>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</si>
  <si>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</si>
  <si>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</si>
  <si>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</si>
  <si>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</si>
  <si>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</si>
  <si>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</si>
  <si>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</si>
  <si>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</si>
  <si>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</si>
  <si>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</si>
  <si>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</si>
  <si>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</si>
  <si>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</si>
  <si>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</si>
  <si>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</si>
  <si>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</si>
  <si>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</si>
  <si>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</si>
  <si>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</si>
  <si>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</si>
  <si>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</si>
  <si>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</si>
  <si>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</si>
  <si>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</si>
  <si>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</si>
  <si>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</si>
  <si>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</si>
  <si>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</si>
  <si>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</si>
  <si>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</si>
  <si>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</si>
  <si>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</si>
  <si>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</si>
  <si>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</si>
  <si>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</si>
  <si>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</si>
  <si>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</si>
  <si>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</si>
  <si>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</si>
  <si>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</si>
  <si>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</si>
  <si>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</si>
  <si>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</si>
  <si>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</si>
  <si>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</si>
  <si>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</si>
  <si>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</si>
  <si>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</si>
  <si>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</si>
  <si>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</si>
  <si>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</si>
  <si>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</si>
  <si>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</si>
  <si>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</si>
  <si>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</si>
  <si>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</si>
  <si>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</si>
  <si>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</si>
  <si>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</si>
  <si>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</si>
  <si>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</si>
  <si>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</si>
  <si>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</si>
  <si>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</si>
  <si>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</si>
  <si>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</si>
  <si>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</si>
  <si>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</si>
  <si>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</si>
  <si>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</si>
  <si>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</si>
  <si>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</si>
  <si>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</si>
  <si>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</si>
  <si>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</si>
  <si>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</si>
  <si>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</si>
  <si>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</si>
  <si>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</si>
  <si>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</si>
  <si>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</si>
  <si>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</si>
  <si>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</si>
  <si>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</si>
  <si>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</si>
  <si>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</si>
  <si>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</si>
  <si>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</si>
  <si>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</si>
  <si>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</si>
  <si>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</si>
  <si>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</si>
  <si>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</si>
  <si>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</si>
  <si>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</si>
  <si>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</si>
  <si>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</si>
  <si>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</si>
  <si>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</si>
  <si>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</si>
  <si>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</si>
  <si>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</si>
  <si>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</si>
  <si>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</si>
  <si>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</si>
  <si>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</si>
  <si>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</si>
  <si>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</si>
  <si>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</si>
  <si>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</si>
  <si>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</si>
  <si>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</si>
  <si>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</si>
  <si>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</si>
  <si>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</si>
  <si>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</si>
  <si>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</si>
  <si>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</si>
  <si>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</si>
  <si>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</si>
  <si>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</si>
  <si>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</si>
  <si>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</si>
  <si>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</si>
  <si>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</si>
  <si>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</si>
  <si>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</si>
  <si>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</si>
  <si>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</si>
  <si>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</si>
  <si>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</si>
  <si>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</si>
  <si>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</si>
  <si>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</si>
  <si>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</si>
  <si>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</si>
  <si>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</si>
  <si>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</si>
  <si>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</si>
  <si>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</si>
  <si>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</si>
  <si>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</si>
  <si>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</si>
  <si>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</si>
  <si>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</si>
  <si>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</si>
  <si>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</si>
  <si>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</si>
  <si>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</si>
  <si>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</si>
  <si>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</si>
  <si>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</si>
  <si>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</si>
  <si>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</si>
  <si>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</si>
  <si>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</si>
  <si>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</si>
  <si>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</si>
  <si>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</si>
  <si>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</si>
  <si>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</si>
  <si>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</si>
  <si>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</si>
  <si>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</si>
  <si>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</si>
  <si>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</si>
  <si>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</si>
  <si>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</si>
  <si>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</si>
  <si>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</si>
  <si>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</si>
  <si>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</si>
  <si>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</si>
  <si>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</si>
  <si>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</si>
  <si>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</si>
  <si>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</si>
  <si>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</si>
  <si>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</si>
  <si>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</si>
  <si>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</si>
  <si>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</si>
  <si>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</si>
  <si>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</si>
  <si>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</si>
  <si>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</si>
  <si>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</si>
  <si>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</si>
  <si>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</si>
  <si>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</si>
  <si>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</si>
  <si>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</si>
  <si>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</si>
  <si>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</si>
  <si>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</si>
  <si>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</si>
  <si>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</si>
  <si>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</si>
  <si>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</si>
  <si>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</si>
  <si>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</si>
  <si>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</si>
  <si>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</si>
  <si>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</si>
  <si>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</si>
  <si>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</si>
  <si>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</si>
  <si>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</si>
  <si>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</si>
  <si>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</si>
  <si>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</si>
  <si>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</si>
  <si>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</si>
  <si>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</si>
  <si>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</si>
  <si>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</si>
  <si>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</si>
  <si>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</si>
  <si>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</si>
  <si>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</si>
  <si>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</si>
  <si>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</si>
  <si>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</si>
  <si>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</si>
  <si>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</si>
  <si>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</si>
  <si>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</si>
  <si>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</si>
  <si>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</si>
  <si>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</si>
  <si>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</si>
  <si>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</si>
  <si>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</si>
  <si>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</si>
  <si>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</si>
  <si>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</si>
  <si>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</si>
  <si>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</si>
  <si>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</si>
  <si>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</si>
  <si>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</si>
  <si>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</si>
  <si>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</si>
  <si>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</si>
  <si>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</si>
  <si>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</si>
  <si>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</si>
  <si>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</si>
  <si>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</si>
  <si>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</si>
  <si>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</si>
  <si>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</si>
  <si>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</si>
  <si>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</si>
  <si>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</si>
  <si>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</si>
  <si>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</si>
  <si>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</si>
  <si>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</si>
  <si>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</si>
  <si>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</si>
  <si>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</si>
  <si>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</si>
  <si>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</si>
  <si>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</si>
  <si>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</si>
  <si>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</si>
  <si>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</si>
  <si>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</si>
  <si>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</si>
  <si>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</si>
  <si>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</si>
  <si>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</si>
  <si>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</si>
  <si>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</si>
  <si>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</si>
  <si>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</si>
  <si>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</si>
  <si>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</si>
  <si>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</si>
  <si>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</si>
  <si>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</si>
  <si>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</si>
  <si>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</si>
  <si>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</si>
  <si>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</si>
  <si>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</si>
  <si>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</si>
  <si>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</si>
  <si>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</si>
  <si>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</si>
  <si>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</si>
  <si>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</si>
  <si>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</si>
  <si>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</si>
  <si>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</si>
  <si>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</si>
  <si>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</si>
  <si>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</si>
  <si>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</si>
  <si>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</si>
  <si>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</si>
  <si>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</si>
  <si>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</si>
  <si>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</si>
  <si>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</si>
  <si>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</si>
  <si>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</si>
  <si>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</si>
  <si>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</si>
  <si>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</si>
  <si>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</si>
  <si>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</si>
  <si>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</si>
  <si>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</si>
  <si>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</si>
  <si>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</si>
  <si>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</si>
  <si>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</si>
  <si>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</si>
  <si>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</si>
  <si>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</si>
  <si>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</si>
  <si>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</si>
  <si>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</si>
  <si>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</si>
  <si>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</si>
  <si>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</si>
  <si>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</si>
  <si>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</si>
  <si>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</si>
  <si>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</si>
  <si>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</si>
  <si>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</si>
  <si>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</si>
  <si>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</si>
  <si>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</si>
  <si>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</si>
  <si>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</si>
  <si>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</si>
  <si>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</si>
  <si>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</si>
  <si>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</si>
  <si>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</si>
  <si>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</si>
  <si>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</si>
  <si>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</si>
  <si>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</si>
  <si>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</si>
  <si>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</si>
  <si>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</si>
  <si>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</si>
  <si>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</si>
  <si>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</si>
  <si>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</si>
  <si>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</si>
  <si>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</si>
  <si>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</si>
  <si>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</si>
  <si>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</si>
  <si>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</si>
  <si>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</si>
  <si>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</si>
  <si>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</si>
  <si>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</si>
  <si>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</si>
  <si>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</si>
  <si>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</si>
  <si>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</si>
  <si>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</si>
  <si>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</si>
  <si>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</si>
  <si>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</si>
  <si>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</si>
  <si>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</si>
  <si>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</si>
  <si>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</si>
  <si>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</si>
  <si>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</si>
  <si>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</si>
  <si>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</si>
  <si>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</si>
  <si>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</si>
  <si>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</si>
  <si>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</si>
  <si>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</si>
  <si>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</si>
  <si>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</si>
  <si>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</si>
  <si>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</si>
  <si>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</si>
  <si>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</si>
  <si>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</si>
  <si>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</si>
  <si>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</si>
  <si>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</si>
  <si>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</si>
  <si>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</si>
  <si>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</si>
  <si>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</si>
  <si>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</si>
  <si>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</si>
  <si>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</si>
  <si>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</si>
  <si>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</si>
  <si>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</si>
  <si>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</si>
  <si>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</si>
  <si>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</si>
  <si>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</si>
  <si>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</si>
  <si>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</si>
  <si>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</si>
  <si>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</si>
  <si>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</si>
  <si>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</si>
  <si>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</si>
  <si>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</si>
  <si>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</si>
  <si>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</si>
  <si>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</si>
  <si>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</si>
  <si>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</si>
  <si>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</si>
  <si>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</si>
  <si>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</si>
  <si>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</si>
  <si>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</si>
  <si>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</si>
  <si>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</si>
  <si>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</si>
  <si>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</si>
  <si>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</si>
  <si>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</si>
  <si>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</si>
  <si>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</si>
  <si>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</si>
  <si>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</si>
  <si>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</si>
  <si>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</si>
  <si>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</si>
  <si>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</si>
  <si>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</si>
  <si>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</si>
  <si>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</si>
  <si>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</si>
  <si>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</si>
  <si>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</si>
  <si>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</si>
  <si>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</si>
  <si>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</si>
  <si>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</si>
  <si>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</si>
  <si>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</si>
  <si>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</si>
  <si>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</si>
  <si>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</si>
  <si>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</si>
  <si>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</si>
  <si>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</si>
  <si>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</si>
  <si>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</si>
  <si>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</si>
  <si>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</si>
  <si>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</si>
  <si>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</si>
  <si>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</si>
  <si>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</si>
  <si>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</si>
  <si>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</si>
  <si>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</si>
  <si>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</si>
  <si>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</si>
  <si>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</si>
  <si>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</si>
  <si>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</si>
  <si>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</si>
  <si>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</si>
  <si>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</si>
  <si>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</si>
  <si>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</si>
  <si>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</si>
  <si>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</si>
  <si>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</si>
  <si>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</si>
  <si>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</si>
  <si>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</si>
  <si>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</si>
  <si>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</si>
  <si>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</si>
  <si>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</si>
  <si>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</si>
  <si>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</si>
  <si>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</si>
  <si>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</si>
  <si>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</si>
  <si>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</si>
  <si>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</si>
  <si>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</si>
  <si>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</si>
  <si>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</si>
  <si>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</si>
  <si>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</si>
  <si>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</si>
  <si>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</si>
  <si>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</si>
  <si>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</si>
  <si>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</si>
  <si>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</si>
  <si>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</si>
  <si>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</si>
  <si>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</si>
  <si>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</si>
  <si>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</si>
  <si>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</si>
  <si>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</si>
  <si>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</si>
  <si>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</si>
  <si>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</si>
  <si>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</si>
  <si>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</si>
  <si>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</si>
  <si>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</si>
  <si>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</si>
  <si>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</si>
  <si>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</si>
  <si>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</si>
  <si>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</si>
  <si>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</si>
  <si>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</si>
  <si>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</si>
  <si>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</si>
  <si>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</si>
  <si>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</si>
  <si>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</si>
  <si>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</si>
  <si>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</si>
  <si>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</si>
  <si>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</si>
  <si>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</si>
  <si>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</si>
  <si>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</si>
  <si>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</si>
  <si>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</si>
  <si>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</si>
  <si>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</si>
  <si>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</si>
  <si>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</si>
  <si>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</si>
  <si>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</si>
  <si>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</si>
  <si>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</si>
  <si>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</si>
  <si>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</si>
  <si>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</si>
  <si>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</si>
  <si>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</si>
  <si>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</si>
  <si>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</si>
  <si>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</si>
  <si>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</si>
  <si>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</si>
  <si>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</si>
  <si>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</si>
  <si>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</si>
  <si>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</si>
  <si>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</si>
  <si>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</si>
  <si>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</si>
  <si>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</si>
  <si>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</si>
  <si>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</si>
  <si>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</si>
  <si>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</si>
  <si>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</si>
  <si>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</si>
  <si>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</si>
  <si>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</si>
  <si>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</si>
  <si>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</si>
  <si>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</si>
  <si>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</si>
  <si>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</si>
  <si>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</si>
  <si>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</si>
  <si>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</si>
  <si>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</si>
  <si>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</si>
  <si>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</si>
  <si>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</si>
  <si>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</si>
  <si>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</si>
  <si>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</si>
  <si>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</si>
  <si>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</si>
  <si>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</si>
  <si>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</si>
  <si>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</si>
  <si>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</si>
  <si>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</si>
  <si>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</si>
  <si>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</si>
  <si>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</si>
  <si>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</si>
  <si>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</si>
  <si>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</si>
  <si>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</si>
  <si>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</si>
  <si>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</si>
  <si>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</si>
  <si>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</si>
  <si>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</si>
  <si>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</si>
  <si>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</si>
  <si>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</si>
  <si>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</si>
  <si>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</si>
  <si>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</si>
  <si>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</si>
  <si>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</si>
  <si>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</si>
  <si>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</si>
  <si>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</si>
  <si>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</si>
  <si>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</si>
  <si>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</si>
  <si>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</si>
  <si>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</si>
  <si>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</si>
  <si>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</si>
  <si>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</si>
  <si>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</si>
  <si>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</si>
  <si>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</si>
  <si>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</si>
  <si>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</si>
  <si>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</si>
  <si>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</si>
  <si>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</si>
  <si>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</si>
  <si>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</si>
  <si>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</si>
  <si>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</si>
  <si>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</si>
  <si>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</si>
  <si>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</si>
  <si>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</si>
  <si>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</si>
  <si>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</si>
  <si>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</si>
  <si>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</si>
  <si>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</si>
  <si>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</si>
  <si>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</si>
  <si>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</si>
  <si>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</si>
  <si>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</si>
  <si>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</si>
  <si>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</si>
  <si>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</si>
  <si>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</si>
  <si>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</si>
  <si>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</si>
  <si>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</si>
  <si>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</si>
  <si>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</si>
  <si>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</si>
  <si>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</si>
  <si>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</si>
  <si>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</si>
  <si>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</si>
  <si>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</si>
  <si>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</si>
  <si>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</si>
  <si>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</si>
  <si>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</si>
  <si>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</si>
  <si>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</si>
  <si>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</si>
  <si>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</si>
  <si>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</si>
  <si>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</si>
  <si>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</si>
  <si>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</si>
  <si>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</si>
  <si>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</si>
  <si>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</si>
  <si>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</si>
  <si>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</si>
  <si>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</si>
  <si>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</si>
  <si>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</si>
  <si>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</si>
  <si>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</si>
  <si>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</si>
  <si>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</si>
  <si>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</si>
  <si>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</si>
  <si>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</si>
  <si>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</si>
  <si>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</si>
  <si>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</si>
  <si>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</si>
  <si>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</si>
  <si>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</si>
  <si>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</si>
  <si>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</si>
  <si>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</si>
  <si>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</si>
  <si>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</si>
  <si>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</si>
  <si>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</si>
  <si>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</si>
  <si>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</si>
  <si>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</si>
  <si>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</si>
  <si>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</si>
  <si>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</si>
  <si>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</si>
  <si>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</si>
  <si>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</si>
  <si>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</si>
  <si>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</si>
  <si>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</si>
  <si>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</si>
  <si>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</si>
  <si>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</si>
  <si>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</si>
  <si>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</si>
  <si>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</si>
  <si>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</si>
  <si>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</si>
  <si>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</si>
  <si>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</si>
  <si>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</si>
  <si>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</si>
  <si>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</si>
  <si>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</si>
  <si>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</si>
  <si>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</si>
  <si>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</si>
  <si>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</si>
  <si>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</si>
  <si>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</si>
  <si>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</si>
  <si>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</si>
  <si>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</si>
  <si>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</si>
  <si>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</si>
  <si>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</si>
  <si>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</si>
  <si>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</si>
  <si>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</si>
  <si>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</si>
  <si>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</si>
  <si>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</si>
  <si>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</si>
  <si>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</si>
  <si>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</si>
  <si>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</si>
  <si>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</si>
  <si>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</si>
  <si>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</si>
  <si>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</si>
  <si>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</si>
  <si>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</si>
  <si>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</si>
  <si>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</si>
  <si>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</si>
  <si>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</si>
  <si>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</si>
  <si>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</si>
  <si>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</si>
  <si>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</si>
  <si>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</si>
  <si>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</si>
  <si>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</si>
  <si>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</si>
  <si>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</si>
  <si>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</si>
  <si>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</si>
  <si>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</si>
  <si>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</si>
  <si>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</si>
  <si>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</si>
  <si>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</si>
  <si>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</si>
  <si>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</si>
  <si>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</si>
  <si>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</si>
  <si>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</si>
  <si>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</si>
  <si>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</si>
  <si>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</si>
  <si>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</si>
  <si>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</si>
  <si>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</si>
  <si>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</si>
  <si>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</si>
  <si>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</si>
  <si>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</si>
  <si>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</si>
  <si>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</si>
  <si>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</si>
  <si>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</si>
  <si>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</si>
  <si>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</si>
  <si>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</si>
  <si>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</si>
  <si>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</si>
  <si>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</si>
  <si>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</si>
  <si>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</si>
  <si>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</si>
  <si>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</si>
  <si>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</si>
  <si>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</si>
  <si>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</si>
  <si>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</si>
  <si>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</si>
  <si>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</si>
  <si>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</si>
  <si>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</si>
  <si>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</si>
  <si>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</si>
  <si>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</si>
  <si>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</si>
  <si>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</si>
  <si>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</si>
  <si>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</si>
  <si>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</si>
  <si>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</si>
  <si>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</si>
  <si>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</si>
  <si>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</si>
  <si>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</si>
  <si>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</si>
  <si>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</si>
  <si>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</si>
  <si>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</si>
  <si>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</si>
  <si>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</si>
  <si>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</si>
  <si>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</si>
  <si>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</si>
  <si>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</si>
  <si>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</si>
  <si>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</si>
  <si>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</si>
  <si>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</si>
  <si>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</si>
  <si>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</si>
  <si>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</si>
  <si>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</si>
  <si>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</si>
  <si>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</si>
  <si>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</si>
  <si>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</si>
  <si>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</si>
  <si>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</si>
  <si>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</si>
  <si>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</si>
  <si>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</si>
  <si>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</si>
  <si>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</si>
  <si>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</si>
  <si>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</si>
  <si>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</si>
  <si>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</si>
  <si>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</si>
  <si>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</si>
  <si>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</si>
  <si>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</si>
  <si>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</si>
  <si>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</si>
  <si>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</si>
  <si>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</si>
  <si>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</si>
  <si>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</si>
  <si>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</si>
  <si>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</si>
  <si>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</si>
  <si>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</si>
  <si>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</si>
  <si>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</si>
  <si>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</si>
  <si>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</si>
  <si>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</si>
  <si>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</si>
  <si>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</si>
  <si>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</si>
  <si>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</si>
  <si>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</si>
  <si>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</si>
  <si>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</si>
  <si>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</si>
  <si>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</si>
  <si>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</si>
  <si>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</si>
  <si>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</si>
  <si>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</si>
  <si>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</si>
  <si>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</si>
  <si>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</si>
  <si>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</si>
  <si>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</si>
  <si>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</si>
  <si>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</si>
  <si>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</si>
  <si>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</si>
  <si>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</si>
  <si>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</si>
  <si>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</si>
  <si>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</si>
  <si>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</si>
  <si>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</si>
  <si>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</si>
  <si>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</si>
  <si>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</si>
  <si>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</si>
  <si>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</si>
  <si>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</si>
  <si>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</si>
  <si>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</si>
  <si>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</si>
  <si>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</si>
  <si>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</si>
  <si>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</si>
  <si>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</si>
  <si>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</si>
  <si>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</si>
  <si>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</si>
  <si>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</si>
  <si>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</si>
  <si>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</si>
  <si>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</si>
  <si>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</si>
  <si>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</si>
  <si>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</si>
  <si>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</si>
  <si>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</si>
  <si>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</si>
  <si>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</si>
  <si>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</si>
  <si>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</si>
  <si>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</si>
  <si>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</si>
  <si>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</si>
  <si>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</si>
  <si>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</si>
  <si>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</si>
  <si>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</si>
  <si>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</si>
  <si>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</si>
  <si>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</si>
  <si>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</si>
  <si>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</si>
  <si>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</si>
  <si>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</si>
  <si>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</si>
  <si>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</si>
  <si>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</si>
  <si>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</si>
  <si>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</si>
  <si>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</si>
  <si>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</si>
  <si>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</si>
  <si>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</si>
  <si>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</si>
  <si>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</si>
  <si>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</si>
  <si>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</si>
  <si>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</si>
  <si>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</si>
  <si>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</si>
  <si>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</si>
  <si>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</si>
  <si>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</si>
  <si>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</si>
  <si>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</si>
  <si>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</si>
  <si>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</si>
  <si>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</si>
  <si>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</si>
  <si>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</si>
  <si>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</si>
  <si>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</si>
  <si>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</si>
  <si>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</si>
  <si>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</si>
  <si>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</si>
  <si>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</si>
  <si>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</si>
  <si>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</si>
  <si>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</si>
  <si>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</si>
  <si>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</si>
  <si>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</si>
  <si>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</si>
  <si>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</si>
  <si>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</si>
  <si>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</si>
  <si>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</si>
  <si>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</si>
  <si>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</si>
  <si>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</si>
  <si>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</si>
  <si>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</si>
  <si>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</si>
  <si>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</si>
  <si>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</si>
  <si>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</si>
  <si>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</si>
  <si>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</si>
  <si>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</si>
  <si>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</si>
  <si>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</si>
  <si>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</si>
  <si>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</si>
  <si>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</si>
  <si>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</si>
  <si>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</si>
  <si>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</si>
  <si>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</si>
  <si>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</si>
  <si>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</si>
  <si>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</si>
  <si>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</si>
  <si>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</si>
  <si>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</si>
  <si>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</si>
  <si>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</si>
  <si>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</si>
  <si>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</si>
  <si>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</si>
  <si>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</si>
  <si>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</si>
  <si>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</si>
  <si>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</si>
  <si>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</si>
  <si>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</si>
  <si>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</si>
  <si>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</si>
  <si>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</si>
  <si>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</si>
  <si>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</si>
  <si>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</si>
  <si>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</si>
  <si>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</si>
  <si>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</si>
  <si>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</si>
  <si>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</si>
  <si>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</si>
  <si>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</si>
  <si>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</si>
  <si>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</si>
  <si>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</si>
  <si>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</si>
  <si>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</si>
  <si>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</si>
  <si>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</si>
  <si>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</si>
  <si>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</si>
  <si>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</si>
  <si>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</si>
  <si>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</si>
  <si>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</si>
  <si>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</si>
  <si>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</si>
  <si>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</si>
  <si>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</si>
  <si>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</si>
  <si>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</si>
  <si>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</si>
  <si>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</si>
  <si>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</si>
  <si>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</si>
  <si>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</si>
  <si>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</si>
  <si>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</si>
  <si>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</si>
  <si>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</si>
  <si>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</si>
  <si>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</si>
  <si>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</si>
  <si>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</si>
  <si>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</si>
  <si>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</si>
  <si>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</si>
  <si>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</si>
  <si>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</si>
  <si>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</si>
  <si>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</si>
  <si>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</si>
  <si>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</si>
  <si>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</si>
  <si>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</si>
  <si>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</si>
  <si>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</si>
  <si>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</si>
  <si>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</si>
  <si>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</si>
  <si>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</si>
  <si>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</si>
  <si>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</si>
  <si>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</si>
  <si>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</si>
  <si>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</si>
  <si>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</si>
  <si>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</si>
  <si>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</si>
  <si>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</si>
  <si>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</si>
  <si>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</si>
  <si>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</si>
  <si>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</si>
  <si>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</si>
  <si>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</si>
  <si>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</si>
  <si>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</si>
  <si>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</si>
  <si>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</si>
  <si>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</si>
  <si>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</si>
  <si>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</si>
  <si>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</si>
  <si>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</si>
  <si>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</si>
  <si>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</si>
  <si>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</si>
  <si>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</si>
  <si>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</si>
  <si>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</si>
  <si>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</si>
  <si>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</si>
  <si>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</si>
  <si>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</si>
  <si>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</si>
  <si>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</si>
  <si>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</si>
  <si>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</si>
  <si>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</si>
  <si>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</si>
  <si>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</si>
  <si>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</si>
  <si>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</si>
  <si>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</si>
  <si>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</si>
  <si>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</si>
  <si>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</si>
  <si>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</si>
  <si>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</si>
  <si>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</si>
  <si>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</si>
  <si>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</si>
  <si>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</si>
  <si>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</si>
  <si>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</si>
  <si>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</si>
  <si>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</si>
  <si>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</si>
  <si>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</si>
  <si>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</si>
  <si>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</si>
  <si>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</si>
  <si>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</si>
  <si>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</si>
  <si>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</si>
  <si>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</si>
  <si>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</si>
  <si>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</si>
  <si>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</si>
  <si>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</si>
  <si>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</si>
  <si>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</si>
  <si>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</si>
  <si>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</si>
  <si>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</si>
  <si>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</si>
  <si>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</si>
  <si>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</si>
  <si>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</si>
  <si>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</si>
  <si>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</si>
  <si>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</si>
  <si>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</si>
  <si>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</si>
  <si>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</si>
  <si>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</si>
  <si>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</si>
  <si>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</si>
  <si>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</si>
  <si>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</si>
  <si>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</si>
  <si>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</si>
  <si>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</si>
  <si>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</si>
  <si>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</si>
  <si>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</si>
  <si>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</si>
  <si>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</si>
  <si>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</si>
  <si>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</si>
  <si>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</si>
  <si>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</si>
  <si>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</si>
  <si>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</si>
  <si>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</si>
  <si>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</si>
  <si>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</si>
  <si>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</si>
  <si>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</si>
  <si>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</si>
  <si>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</si>
  <si>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</si>
  <si>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</si>
  <si>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</si>
  <si>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</si>
  <si>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</si>
  <si>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</si>
  <si>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</si>
  <si>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</si>
  <si>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</si>
  <si>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</si>
  <si>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</si>
  <si>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</si>
  <si>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</si>
  <si>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</si>
  <si>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</si>
  <si>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</si>
  <si>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</si>
  <si>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</si>
  <si>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</si>
  <si>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</si>
  <si>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</si>
  <si>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</si>
  <si>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</si>
  <si>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</si>
  <si>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</si>
  <si>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</si>
  <si>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</si>
  <si>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</si>
  <si>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</si>
  <si>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</si>
  <si>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</si>
  <si>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</si>
  <si>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</si>
  <si>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</si>
  <si>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</si>
  <si>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</si>
  <si>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</si>
  <si>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</si>
  <si>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</si>
  <si>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</si>
  <si>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</si>
  <si>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</si>
  <si>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</si>
  <si>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</si>
  <si>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</si>
  <si>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</si>
  <si>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</si>
  <si>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</si>
  <si>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</si>
  <si>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</si>
  <si>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</si>
  <si>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</si>
  <si>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</si>
  <si>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</si>
  <si>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</si>
  <si>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</si>
  <si>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</si>
  <si>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</si>
  <si>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</si>
  <si>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</si>
  <si>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</si>
  <si>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</si>
  <si>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</si>
  <si>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</si>
  <si>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</si>
  <si>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</si>
  <si>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</si>
  <si>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</si>
  <si>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</si>
  <si>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</si>
  <si>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</si>
  <si>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</si>
  <si>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</si>
  <si>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</si>
  <si>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</si>
  <si>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</si>
  <si>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</si>
  <si>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</si>
  <si>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</si>
  <si>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</si>
  <si>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</si>
  <si>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</si>
  <si>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</si>
  <si>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</si>
  <si>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</si>
  <si>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</si>
  <si>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</si>
  <si>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</si>
  <si>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</si>
  <si>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</si>
  <si>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</si>
  <si>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</si>
  <si>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</si>
  <si>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</si>
  <si>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</si>
  <si>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</si>
  <si>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</si>
  <si>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</si>
  <si>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</si>
  <si>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</si>
  <si>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</si>
  <si>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</si>
  <si>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</si>
  <si>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</si>
  <si>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</si>
  <si>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</si>
  <si>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</si>
  <si>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</si>
  <si>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</si>
  <si>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</si>
  <si>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</si>
  <si>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</si>
  <si>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</si>
  <si>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</si>
  <si>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</si>
  <si>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</si>
  <si>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</si>
  <si>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</si>
  <si>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</si>
  <si>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</si>
  <si>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</si>
  <si>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</si>
  <si>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</si>
  <si>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</si>
  <si>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</si>
  <si>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</si>
  <si>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</si>
  <si>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</si>
  <si>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</si>
  <si>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</si>
  <si>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</si>
  <si>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</si>
  <si>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</si>
  <si>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</si>
  <si>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</si>
  <si>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</si>
  <si>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</si>
  <si>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</si>
  <si>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</si>
  <si>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</si>
  <si>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</si>
  <si>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</si>
  <si>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</si>
  <si>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</si>
  <si>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</si>
  <si>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</si>
  <si>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</si>
  <si>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</si>
  <si>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</si>
  <si>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</si>
  <si>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</si>
  <si>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</si>
  <si>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</si>
  <si>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</si>
  <si>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</si>
  <si>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</si>
  <si>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</si>
  <si>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</si>
  <si>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</si>
  <si>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</si>
  <si>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</si>
  <si>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</si>
  <si>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</si>
  <si>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</si>
  <si>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</si>
  <si>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</si>
  <si>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</si>
  <si>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</si>
  <si>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</si>
  <si>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</si>
  <si>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</si>
  <si>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</si>
  <si>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</si>
  <si>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</si>
  <si>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</si>
  <si>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</si>
  <si>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</si>
  <si>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</si>
  <si>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</si>
  <si>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</si>
  <si>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</si>
  <si>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</si>
  <si>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</si>
  <si>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</si>
  <si>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</si>
  <si>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</si>
  <si>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</si>
  <si>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</si>
  <si>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</si>
  <si>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</si>
  <si>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</si>
  <si>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</si>
  <si>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</si>
  <si>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</si>
  <si>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</si>
  <si>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</si>
  <si>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</si>
  <si>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</si>
  <si>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</si>
  <si>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</si>
  <si>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</si>
  <si>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</si>
  <si>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</si>
  <si>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</si>
  <si>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</si>
  <si>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</si>
  <si>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</si>
  <si>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</si>
  <si>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</si>
  <si>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</si>
  <si>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</si>
  <si>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</si>
  <si>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</si>
  <si>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</si>
  <si>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</si>
  <si>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</si>
  <si>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</si>
  <si>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</si>
  <si>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</si>
  <si>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</si>
  <si>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</si>
  <si>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</si>
  <si>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</si>
  <si>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</si>
  <si>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</si>
  <si>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</si>
  <si>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</si>
  <si>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</si>
  <si>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</si>
  <si>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</si>
  <si>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</si>
  <si>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</si>
  <si>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</si>
  <si>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</si>
  <si>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</si>
  <si>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</si>
  <si>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</si>
  <si>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</si>
  <si>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</si>
  <si>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</si>
  <si>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</si>
  <si>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</si>
  <si>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</si>
  <si>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</si>
  <si>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</si>
  <si>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</si>
  <si>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</si>
  <si>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</si>
  <si>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</si>
  <si>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</si>
  <si>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</si>
  <si>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</si>
  <si>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</si>
  <si>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</si>
  <si>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</si>
  <si>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</si>
  <si>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</si>
  <si>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</si>
  <si>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</si>
  <si>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</si>
  <si>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</si>
  <si>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</si>
  <si>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</si>
  <si>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</si>
  <si>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</si>
  <si>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</si>
  <si>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</si>
  <si>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</si>
  <si>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</si>
  <si>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</si>
  <si>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</si>
  <si>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</si>
  <si>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</si>
  <si>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</si>
  <si>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</si>
  <si>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</si>
  <si>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</si>
  <si>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</si>
  <si>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</si>
  <si>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</si>
  <si>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</si>
  <si>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</si>
  <si>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</si>
  <si>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</si>
  <si>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</si>
  <si>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</si>
  <si>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</si>
  <si>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</si>
  <si>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</si>
  <si>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</si>
  <si>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</si>
  <si>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</si>
  <si>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</si>
  <si>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</si>
  <si>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</si>
  <si>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</si>
  <si>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</si>
  <si>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</si>
  <si>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</si>
  <si>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</si>
  <si>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</si>
  <si>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</si>
  <si>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</si>
  <si>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</si>
  <si>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</si>
  <si>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</si>
  <si>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</si>
  <si>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</si>
  <si>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</si>
  <si>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</si>
  <si>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</si>
  <si>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</si>
  <si>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</si>
  <si>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</si>
  <si>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</si>
  <si>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</si>
  <si>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</si>
  <si>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</si>
  <si>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</si>
  <si>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</si>
  <si>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</si>
  <si>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</si>
  <si>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</si>
  <si>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</si>
  <si>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</si>
  <si>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</si>
  <si>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</si>
  <si>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</si>
  <si>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</si>
  <si>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</si>
  <si>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</si>
  <si>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</si>
  <si>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</si>
  <si>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</si>
  <si>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</si>
  <si>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</si>
  <si>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</si>
  <si>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</si>
  <si>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</si>
  <si>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</si>
  <si>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</si>
  <si>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</si>
  <si>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</si>
  <si>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</si>
  <si>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</si>
  <si>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</si>
  <si>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</si>
  <si>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</si>
  <si>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</si>
  <si>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</si>
  <si>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</si>
  <si>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</si>
  <si>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</si>
  <si>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</si>
  <si>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</si>
  <si>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</si>
  <si>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</si>
  <si>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</si>
  <si>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</si>
  <si>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</si>
  <si>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</si>
  <si>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</si>
  <si>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</si>
  <si>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</si>
  <si>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</si>
  <si>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</si>
  <si>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</si>
  <si>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</si>
  <si>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</si>
  <si>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</si>
  <si>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</si>
  <si>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</si>
  <si>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</si>
  <si>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</si>
  <si>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</si>
  <si>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</si>
  <si>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</si>
  <si>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</si>
  <si>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</si>
  <si>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</si>
  <si>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</si>
  <si>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</si>
  <si>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</si>
  <si>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</si>
  <si>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</si>
  <si>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</si>
  <si>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</si>
  <si>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</si>
  <si>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</si>
  <si>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</si>
  <si>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</si>
  <si>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</si>
  <si>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</si>
  <si>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</si>
  <si>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</si>
  <si>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</si>
  <si>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</si>
  <si>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</si>
  <si>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</si>
  <si>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</si>
  <si>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</si>
  <si>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</si>
  <si>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</si>
  <si>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</si>
  <si>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</si>
  <si>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</si>
  <si>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</si>
  <si>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</si>
  <si>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</si>
  <si>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</si>
  <si>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</si>
  <si>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</si>
  <si>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</si>
  <si>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</si>
  <si>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</si>
  <si>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</si>
  <si>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</si>
  <si>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</si>
  <si>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</si>
  <si>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</si>
  <si>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</si>
  <si>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</si>
  <si>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</si>
  <si>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</si>
  <si>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</si>
  <si>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</si>
  <si>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</si>
  <si>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</si>
  <si>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</si>
  <si>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</si>
  <si>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</si>
  <si>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</si>
  <si>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</si>
  <si>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</si>
  <si>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</si>
  <si>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</si>
  <si>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</si>
  <si>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</si>
  <si>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</si>
  <si>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</si>
  <si>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</si>
  <si>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</si>
  <si>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</si>
  <si>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</si>
  <si>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</si>
  <si>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</si>
  <si>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</si>
  <si>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</si>
  <si>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</si>
  <si>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</si>
  <si>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</si>
  <si>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</si>
  <si>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</si>
  <si>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</si>
  <si>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</si>
  <si>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</si>
  <si>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</si>
  <si>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</si>
  <si>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</si>
  <si>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</si>
  <si>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</si>
  <si>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</si>
  <si>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</si>
  <si>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</si>
  <si>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</si>
  <si>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</si>
  <si>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</si>
  <si>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</si>
  <si>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</si>
  <si>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</si>
  <si>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</si>
  <si>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</si>
  <si>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</si>
  <si>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</si>
  <si>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</si>
  <si>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</si>
  <si>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</si>
  <si>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</si>
  <si>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</si>
  <si>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</si>
  <si>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</si>
  <si>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</si>
  <si>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</si>
  <si>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</si>
  <si>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</si>
  <si>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</si>
  <si>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</si>
  <si>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</si>
  <si>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</si>
  <si>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</si>
  <si>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</si>
  <si>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</si>
  <si>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</si>
  <si>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</si>
  <si>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</si>
  <si>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</si>
  <si>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</si>
  <si>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</si>
  <si>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</si>
  <si>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</si>
  <si>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</si>
  <si>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</si>
  <si>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</si>
  <si>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</si>
  <si>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</si>
  <si>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</si>
  <si>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</si>
  <si>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</si>
  <si>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</si>
  <si>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</si>
  <si>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</si>
  <si>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</si>
  <si>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</si>
  <si>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</si>
  <si>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</si>
  <si>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</si>
  <si>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</si>
  <si>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</si>
  <si>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</si>
  <si>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</si>
  <si>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</si>
  <si>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</si>
  <si>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</si>
  <si>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</si>
  <si>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</si>
  <si>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</si>
  <si>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</si>
  <si>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</si>
  <si>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</si>
  <si>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</si>
  <si>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</si>
  <si>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</si>
  <si>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</si>
  <si>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</si>
  <si>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</si>
  <si>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</si>
  <si>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</si>
  <si>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</si>
  <si>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</si>
  <si>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</si>
  <si>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</si>
  <si>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</si>
  <si>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</si>
  <si>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</si>
  <si>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</si>
  <si>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</si>
  <si>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</si>
  <si>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</si>
  <si>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</si>
  <si>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</si>
  <si>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</si>
  <si>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</si>
  <si>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</si>
  <si>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</si>
  <si>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</si>
  <si>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</si>
  <si>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</si>
  <si>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</si>
  <si>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</si>
  <si>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</si>
  <si>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</si>
  <si>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</si>
  <si>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</si>
  <si>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</si>
  <si>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</si>
  <si>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</si>
  <si>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</si>
  <si>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</si>
  <si>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</si>
  <si>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</si>
  <si>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</si>
  <si>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</si>
  <si>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</si>
  <si>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</si>
  <si>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</si>
  <si>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</si>
  <si>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</si>
  <si>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</si>
  <si>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</si>
  <si>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</si>
  <si>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</si>
  <si>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</si>
  <si>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</si>
  <si>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</si>
  <si>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</si>
  <si>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</si>
  <si>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</si>
  <si>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</si>
  <si>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</si>
  <si>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</si>
  <si>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</si>
  <si>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</si>
  <si>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</si>
  <si>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</si>
  <si>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</si>
  <si>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</si>
  <si>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</si>
  <si>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</si>
  <si>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</si>
  <si>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</si>
  <si>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</si>
  <si>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</si>
  <si>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</si>
  <si>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</si>
  <si>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</si>
  <si>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</si>
  <si>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</si>
  <si>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</si>
  <si>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</si>
  <si>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</si>
  <si>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</si>
  <si>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</si>
  <si>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</si>
  <si>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</si>
  <si>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</si>
  <si>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</si>
  <si>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</si>
  <si>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</si>
  <si>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</si>
  <si>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</si>
  <si>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</si>
  <si>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</si>
  <si>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</si>
  <si>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</si>
  <si>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</si>
  <si>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</si>
  <si>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</si>
  <si>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</si>
  <si>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</si>
  <si>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</si>
  <si>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</si>
  <si>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</si>
  <si>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</si>
  <si>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</si>
  <si>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</si>
  <si>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</si>
  <si>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</si>
  <si>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</si>
  <si>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</si>
  <si>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</si>
  <si>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</si>
  <si>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</si>
  <si>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</si>
  <si>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</si>
  <si>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</si>
  <si>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</si>
  <si>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</si>
  <si>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</si>
  <si>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</si>
  <si>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</si>
  <si>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</si>
  <si>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</si>
  <si>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</si>
  <si>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</si>
  <si>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</si>
  <si>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</si>
  <si>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</si>
  <si>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</si>
  <si>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</si>
  <si>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</si>
  <si>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</si>
  <si>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</si>
  <si>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</si>
  <si>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</si>
  <si>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</si>
  <si>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</si>
  <si>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</si>
  <si>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</si>
  <si>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</si>
  <si>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</si>
  <si>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</si>
  <si>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</si>
  <si>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</si>
  <si>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</si>
  <si>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</si>
  <si>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</si>
  <si>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</si>
  <si>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</si>
  <si>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</si>
  <si>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</si>
  <si>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</si>
  <si>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</si>
  <si>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</si>
  <si>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</si>
  <si>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</si>
  <si>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</si>
  <si>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</si>
  <si>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</si>
  <si>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</si>
  <si>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</si>
  <si>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</si>
  <si>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</si>
  <si>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</si>
  <si>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</si>
  <si>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</si>
  <si>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</si>
  <si>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</si>
  <si>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</si>
  <si>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</si>
  <si>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</si>
  <si>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</si>
  <si>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</si>
  <si>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</si>
  <si>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</si>
  <si>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</si>
  <si>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</si>
  <si>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</si>
  <si>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</si>
  <si>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</si>
  <si>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</si>
  <si>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</si>
  <si>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</si>
  <si>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</si>
  <si>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</si>
  <si>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</si>
  <si>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</si>
  <si>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</si>
  <si>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</si>
  <si>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</si>
  <si>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</si>
  <si>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</si>
  <si>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</si>
  <si>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</si>
  <si>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</si>
  <si>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</si>
  <si>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</si>
  <si>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</si>
  <si>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</si>
  <si>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</si>
  <si>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</si>
  <si>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</si>
  <si>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</si>
  <si>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</si>
  <si>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</si>
  <si>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</si>
  <si>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</si>
  <si>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</si>
  <si>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</si>
  <si>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</si>
  <si>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</si>
  <si>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</si>
  <si>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</si>
  <si>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</si>
  <si>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</si>
  <si>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</si>
  <si>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</si>
  <si>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</si>
  <si>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</si>
  <si>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</si>
  <si>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</si>
  <si>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</si>
  <si>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</si>
  <si>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</si>
  <si>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</si>
  <si>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</si>
  <si>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</si>
  <si>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</si>
  <si>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</si>
  <si>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</si>
  <si>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</si>
  <si>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</si>
  <si>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</si>
  <si>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</si>
  <si>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</si>
  <si>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</si>
  <si>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</si>
  <si>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</si>
  <si>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</si>
  <si>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</si>
  <si>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</si>
  <si>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</si>
  <si>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</si>
  <si>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</si>
  <si>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</si>
  <si>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</si>
  <si>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</si>
  <si>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</si>
  <si>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</si>
  <si>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</si>
  <si>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</si>
  <si>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</si>
  <si>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</si>
  <si>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</si>
  <si>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</si>
  <si>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</si>
  <si>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</si>
  <si>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</si>
  <si>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</si>
  <si>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</si>
  <si>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</si>
  <si>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</si>
  <si>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</si>
  <si>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</si>
  <si>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</si>
  <si>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</si>
  <si>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</si>
  <si>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</si>
  <si>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</si>
  <si>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</si>
  <si>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</si>
  <si>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</si>
  <si>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</si>
  <si>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</si>
  <si>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</si>
  <si>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</si>
  <si>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</si>
  <si>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</si>
  <si>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</si>
  <si>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</si>
  <si>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</si>
  <si>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</si>
  <si>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</si>
  <si>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</si>
  <si>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</si>
  <si>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</si>
  <si>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</si>
  <si>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</si>
  <si>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</si>
  <si>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</si>
  <si>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</si>
  <si>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</si>
  <si>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</si>
  <si>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</si>
  <si>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</si>
  <si>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</si>
  <si>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</si>
  <si>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</si>
  <si>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</si>
  <si>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</si>
  <si>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</si>
  <si>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</si>
  <si>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</si>
  <si>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</si>
  <si>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</si>
  <si>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</si>
  <si>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</si>
  <si>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</si>
  <si>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</si>
  <si>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</si>
  <si>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</si>
  <si>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</si>
  <si>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</si>
  <si>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</si>
  <si>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</si>
  <si>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</si>
  <si>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</si>
  <si>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</si>
  <si>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</si>
  <si>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</si>
  <si>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</si>
  <si>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</si>
  <si>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</si>
  <si>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</si>
  <si>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</si>
  <si>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</si>
  <si>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</si>
  <si>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</si>
  <si>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</si>
  <si>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</si>
  <si>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</si>
  <si>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</si>
  <si>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</si>
  <si>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</si>
  <si>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</si>
  <si>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</si>
  <si>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</si>
  <si>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</si>
  <si>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</si>
  <si>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</si>
  <si>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</si>
  <si>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</si>
  <si>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</si>
  <si>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</si>
  <si>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</si>
  <si>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</si>
  <si>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</si>
  <si>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</si>
  <si>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</si>
  <si>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</si>
  <si>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</si>
  <si>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</si>
  <si>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</si>
  <si>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</si>
  <si>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</si>
  <si>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</si>
  <si>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</si>
  <si>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</si>
  <si>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</si>
  <si>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</si>
  <si>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</si>
  <si>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</si>
  <si>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</si>
  <si>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</si>
  <si>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</si>
  <si>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</si>
  <si>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</si>
  <si>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</si>
  <si>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</si>
  <si>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</si>
  <si>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</si>
  <si>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</si>
  <si>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</si>
  <si>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</si>
  <si>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</si>
  <si>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</si>
  <si>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</si>
  <si>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</si>
  <si>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</si>
  <si>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</si>
  <si>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</si>
  <si>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</si>
  <si>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</si>
  <si>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</si>
  <si>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</si>
  <si>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</si>
  <si>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</si>
  <si>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</si>
  <si>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</si>
  <si>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</si>
  <si>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</si>
  <si>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</si>
  <si>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</si>
  <si>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</si>
  <si>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</si>
  <si>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</si>
  <si>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</si>
  <si>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</si>
  <si>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</si>
  <si>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</si>
  <si>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</si>
  <si>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</si>
  <si>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</si>
  <si>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</si>
  <si>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</si>
  <si>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</si>
  <si>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</si>
  <si>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</si>
  <si>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</si>
  <si>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</si>
  <si>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</si>
  <si>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</si>
  <si>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</si>
  <si>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</si>
  <si>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</si>
  <si>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</si>
  <si>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</si>
  <si>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</si>
  <si>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</si>
  <si>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</si>
  <si>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</si>
  <si>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</si>
  <si>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</si>
  <si>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</si>
  <si>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</si>
  <si>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</si>
  <si>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</si>
  <si>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</si>
  <si>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</si>
  <si>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</si>
  <si>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</si>
  <si>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</si>
  <si>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</si>
  <si>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</si>
  <si>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</si>
  <si>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</si>
  <si>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</si>
  <si>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</si>
  <si>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</si>
  <si>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</si>
  <si>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</si>
  <si>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</si>
  <si>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</si>
  <si>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</si>
  <si>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</si>
  <si>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</si>
  <si>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</si>
  <si>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</si>
  <si>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</si>
  <si>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</si>
  <si>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</si>
  <si>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</si>
  <si>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</si>
  <si>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</si>
  <si>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</si>
  <si>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</si>
  <si>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</si>
  <si>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</si>
  <si>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</si>
  <si>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</si>
  <si>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</si>
  <si>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</si>
  <si>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</si>
  <si>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</si>
  <si>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</si>
  <si>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</si>
  <si>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</si>
  <si>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</si>
  <si>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</si>
  <si>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</si>
  <si>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</si>
  <si>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</si>
  <si>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</si>
  <si>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</si>
  <si>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</si>
  <si>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</si>
  <si>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</si>
  <si>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</si>
  <si>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</si>
  <si>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</si>
  <si>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</si>
  <si>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</si>
  <si>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</si>
  <si>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</si>
  <si>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</si>
  <si>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</si>
  <si>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</si>
  <si>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</si>
  <si>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</si>
  <si>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</si>
  <si>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</si>
  <si>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</si>
  <si>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</si>
  <si>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</si>
  <si>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</si>
  <si>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</si>
  <si>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</si>
  <si>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</si>
  <si>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</si>
  <si>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</si>
  <si>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</si>
  <si>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</si>
  <si>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</si>
  <si>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</si>
  <si>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</si>
  <si>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</si>
  <si>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</si>
  <si>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</si>
  <si>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</si>
  <si>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</si>
  <si>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</si>
  <si>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</si>
  <si>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</si>
  <si>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</si>
  <si>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</si>
  <si>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</si>
  <si>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</si>
  <si>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</si>
  <si>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</si>
  <si>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</si>
  <si>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</si>
  <si>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</si>
  <si>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</si>
  <si>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</si>
  <si>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</si>
  <si>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</si>
  <si>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</si>
  <si>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</si>
  <si>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</si>
  <si>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</si>
  <si>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</si>
  <si>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</si>
  <si>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</si>
  <si>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</si>
  <si>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</si>
  <si>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</si>
  <si>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</si>
  <si>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</si>
  <si>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</si>
  <si>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</si>
  <si>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</si>
  <si>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</si>
  <si>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</si>
  <si>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</si>
  <si>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</si>
  <si>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</si>
  <si>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</si>
  <si>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</si>
  <si>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</si>
  <si>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</si>
  <si>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</si>
  <si>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</si>
  <si>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</si>
  <si>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</si>
  <si>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</si>
  <si>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</si>
  <si>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</si>
  <si>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</si>
  <si>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</si>
  <si>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</si>
  <si>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</si>
  <si>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</si>
  <si>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</si>
  <si>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</si>
  <si>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</si>
  <si>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</si>
  <si>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</si>
  <si>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</si>
  <si>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</si>
  <si>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</si>
  <si>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</si>
  <si>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</si>
  <si>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</si>
  <si>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</si>
  <si>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</si>
  <si>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</si>
  <si>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</si>
  <si>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</si>
  <si>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</si>
  <si>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</si>
  <si>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</si>
  <si>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</si>
  <si>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</si>
  <si>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</si>
  <si>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</si>
  <si>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</si>
  <si>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</si>
  <si>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</si>
  <si>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</si>
  <si>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</si>
  <si>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</si>
  <si>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</si>
  <si>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</si>
  <si>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</si>
  <si>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</si>
  <si>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</si>
  <si>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</si>
  <si>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</si>
  <si>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</si>
  <si>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</si>
  <si>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</si>
  <si>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</si>
  <si>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</si>
  <si>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</si>
  <si>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</si>
  <si>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</si>
  <si>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</si>
  <si>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</si>
  <si>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</si>
  <si>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</si>
  <si>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</si>
  <si>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</si>
  <si>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</si>
  <si>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</si>
  <si>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</si>
  <si>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</si>
  <si>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</si>
  <si>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</si>
  <si>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</si>
  <si>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</si>
  <si>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</si>
  <si>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</si>
  <si>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</si>
  <si>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</si>
  <si>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</si>
  <si>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</si>
  <si>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</si>
  <si>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</si>
  <si>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</si>
  <si>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</si>
  <si>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</si>
  <si>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</si>
  <si>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</si>
  <si>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</si>
  <si>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</si>
  <si>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</si>
  <si>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</si>
  <si>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</si>
  <si>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</si>
  <si>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</si>
  <si>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</si>
  <si>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</si>
  <si>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</si>
  <si>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</si>
  <si>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</si>
  <si>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</si>
  <si>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</si>
  <si>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</si>
  <si>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</si>
  <si>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</si>
  <si>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</si>
  <si>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</si>
  <si>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</si>
  <si>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</si>
  <si>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</si>
  <si>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</si>
  <si>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</si>
  <si>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</si>
  <si>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</si>
  <si>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</si>
  <si>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</si>
  <si>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</si>
  <si>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</si>
  <si>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</si>
  <si>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</si>
  <si>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</si>
  <si>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</si>
  <si>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</si>
  <si>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</si>
  <si>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</si>
  <si>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</si>
  <si>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</si>
  <si>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</si>
  <si>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</si>
  <si>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</si>
  <si>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</si>
  <si>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</si>
  <si>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</si>
  <si>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</si>
  <si>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</si>
  <si>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</si>
  <si>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</si>
  <si>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</si>
  <si>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</si>
  <si>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</si>
  <si>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</si>
  <si>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</si>
  <si>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</si>
  <si>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</si>
  <si>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</si>
  <si>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</si>
  <si>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</si>
  <si>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</si>
  <si>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</si>
  <si>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</si>
  <si>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</si>
  <si>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</si>
  <si>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</si>
  <si>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</si>
  <si>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</si>
  <si>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</si>
  <si>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</si>
  <si>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</si>
  <si>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</si>
  <si>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</si>
  <si>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</si>
  <si>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</si>
  <si>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</si>
  <si>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</si>
  <si>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</si>
  <si>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</si>
  <si>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</si>
  <si>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</si>
  <si>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</si>
  <si>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</si>
  <si>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</si>
  <si>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</si>
  <si>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</si>
  <si>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</si>
  <si>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</si>
  <si>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</si>
  <si>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</si>
  <si>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</si>
  <si>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</si>
  <si>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</si>
  <si>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</si>
  <si>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</si>
  <si>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</si>
  <si>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</si>
  <si>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</si>
  <si>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</si>
  <si>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</si>
  <si>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</si>
  <si>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</si>
  <si>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</si>
  <si>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</si>
  <si>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</si>
  <si>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</si>
  <si>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</si>
  <si>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</si>
  <si>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</si>
  <si>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</si>
  <si>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</si>
  <si>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</si>
  <si>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</si>
  <si>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</si>
  <si>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</si>
  <si>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</si>
  <si>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</si>
  <si>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</si>
  <si>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</si>
  <si>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</si>
  <si>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</si>
  <si>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</si>
  <si>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</si>
  <si>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</si>
  <si>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</si>
  <si>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</si>
  <si>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</si>
  <si>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</si>
  <si>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</si>
  <si>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</si>
  <si>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</si>
  <si>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</si>
  <si>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</si>
  <si>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</si>
  <si>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</si>
  <si>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</si>
  <si>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</si>
  <si>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</si>
  <si>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</si>
  <si>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</si>
  <si>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</si>
  <si>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</si>
  <si>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</si>
  <si>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</si>
  <si>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</si>
  <si>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</si>
  <si>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</si>
  <si>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</si>
  <si>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</si>
  <si>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</si>
  <si>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</si>
  <si>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</si>
  <si>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</si>
  <si>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</si>
  <si>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</si>
  <si>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</si>
  <si>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</si>
  <si>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</si>
  <si>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</si>
  <si>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</si>
  <si>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</si>
  <si>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</si>
  <si>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</si>
  <si>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</si>
  <si>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</si>
  <si>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</si>
  <si>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</si>
  <si>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</si>
  <si>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</si>
  <si>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</si>
  <si>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</si>
  <si>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</si>
  <si>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</si>
  <si>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</si>
  <si>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</si>
  <si>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</si>
  <si>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</si>
  <si>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</si>
  <si>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</si>
  <si>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</si>
  <si>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</si>
  <si>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</si>
  <si>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</si>
  <si>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</si>
  <si>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</si>
  <si>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</si>
  <si>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</si>
  <si>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</si>
  <si>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</si>
  <si>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</si>
  <si>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</si>
  <si>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</si>
  <si>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</si>
  <si>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</si>
  <si>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</si>
  <si>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</si>
  <si>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</si>
  <si>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</si>
  <si>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</si>
  <si>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</si>
  <si>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</si>
  <si>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</si>
  <si>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</si>
  <si>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</si>
  <si>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</si>
  <si>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</si>
  <si>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</si>
  <si>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</si>
  <si>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</si>
  <si>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</si>
  <si>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</si>
  <si>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</si>
  <si>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</si>
  <si>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</si>
  <si>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</si>
  <si>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</si>
  <si>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</si>
  <si>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</si>
  <si>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</si>
  <si>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</si>
  <si>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</si>
  <si>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</si>
  <si>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</si>
  <si>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</si>
  <si>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</si>
  <si>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</si>
  <si>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</si>
  <si>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</si>
  <si>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</si>
  <si>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</si>
  <si>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</si>
  <si>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</si>
  <si>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</si>
  <si>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</si>
  <si>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</si>
  <si>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</si>
  <si>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</si>
  <si>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</si>
  <si>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</si>
  <si>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</si>
  <si>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</si>
  <si>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</si>
  <si>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</si>
  <si>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</si>
  <si>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</si>
  <si>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</si>
  <si>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</si>
  <si>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</si>
  <si>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</si>
  <si>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</si>
  <si>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</si>
  <si>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</si>
  <si>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</si>
  <si>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</si>
  <si>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</si>
  <si>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</si>
  <si>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</si>
  <si>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</si>
  <si>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</si>
  <si>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</si>
  <si>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</si>
  <si>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</si>
  <si>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</si>
  <si>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</si>
  <si>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</si>
  <si>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</si>
  <si>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</si>
  <si>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</si>
  <si>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</si>
  <si>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</si>
  <si>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</si>
  <si>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</si>
  <si>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</si>
  <si>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</si>
  <si>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</si>
  <si>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</si>
  <si>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</si>
  <si>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</si>
  <si>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</si>
  <si>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</si>
  <si>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</si>
  <si>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</si>
  <si>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</si>
  <si>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</si>
  <si>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</si>
  <si>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</si>
  <si>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</si>
  <si>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</si>
  <si>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</si>
  <si>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</si>
  <si>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</si>
  <si>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</si>
  <si>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</si>
  <si>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</si>
  <si>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</si>
  <si>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</si>
  <si>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</si>
  <si>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</si>
  <si>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</si>
  <si>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</si>
  <si>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</si>
  <si>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</si>
  <si>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</si>
  <si>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</si>
  <si>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</si>
  <si>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</si>
  <si>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</si>
  <si>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</si>
  <si>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</si>
  <si>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</si>
  <si>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</si>
  <si>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</si>
  <si>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</si>
  <si>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</si>
  <si>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</si>
  <si>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</si>
  <si>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</si>
  <si>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</si>
  <si>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</si>
  <si>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</si>
  <si>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</si>
  <si>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</si>
  <si>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</si>
  <si>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</si>
  <si>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</si>
  <si>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</si>
  <si>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</si>
  <si>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</si>
  <si>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</si>
  <si>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</si>
  <si>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</si>
  <si>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</si>
  <si>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</si>
  <si>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</si>
  <si>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</si>
  <si>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</si>
  <si>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</si>
  <si>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</si>
  <si>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</si>
  <si>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</si>
  <si>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</si>
  <si>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</si>
  <si>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</si>
  <si>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</si>
  <si>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</si>
  <si>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</si>
  <si>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</si>
  <si>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</si>
  <si>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</si>
  <si>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</si>
  <si>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</si>
  <si>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</si>
  <si>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</si>
  <si>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</si>
  <si>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</si>
  <si>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</si>
  <si>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</si>
  <si>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</si>
  <si>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</si>
  <si>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</si>
  <si>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</si>
  <si>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</si>
  <si>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</si>
  <si>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</si>
  <si>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</si>
  <si>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</si>
  <si>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</si>
  <si>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</si>
  <si>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</si>
  <si>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</si>
  <si>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</si>
  <si>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</si>
  <si>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</si>
  <si>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</si>
  <si>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</si>
  <si>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</si>
  <si>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</si>
  <si>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</si>
  <si>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</si>
  <si>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</si>
  <si>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</si>
  <si>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</si>
  <si>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</si>
  <si>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</si>
  <si>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</si>
  <si>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</si>
  <si>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</si>
  <si>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</si>
  <si>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</si>
  <si>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</si>
  <si>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</si>
  <si>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</si>
  <si>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</si>
  <si>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</si>
  <si>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</si>
  <si>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</si>
  <si>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</si>
  <si>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</si>
  <si>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</si>
  <si>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</si>
  <si>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</si>
  <si>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</si>
  <si>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</si>
  <si>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</si>
  <si>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</si>
  <si>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</si>
  <si>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</si>
  <si>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</si>
  <si>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</si>
  <si>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</si>
  <si>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</si>
  <si>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</si>
  <si>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</si>
  <si>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</si>
  <si>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</si>
  <si>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</si>
  <si>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</si>
  <si>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</si>
  <si>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</si>
  <si>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</si>
  <si>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</si>
  <si>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</si>
  <si>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</si>
  <si>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</si>
  <si>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</si>
  <si>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</si>
  <si>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</si>
  <si>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</si>
  <si>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</si>
  <si>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</si>
  <si>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</si>
  <si>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</si>
  <si>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</si>
  <si>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</si>
  <si>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</si>
  <si>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</si>
  <si>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</si>
  <si>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</si>
  <si>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</si>
  <si>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</si>
  <si>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</si>
  <si>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</si>
  <si>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</si>
  <si>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</si>
  <si>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</si>
  <si>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</si>
  <si>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</si>
  <si>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</si>
  <si>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</si>
  <si>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</si>
  <si>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</si>
  <si>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</si>
  <si>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</si>
  <si>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</si>
  <si>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</si>
  <si>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</si>
  <si>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</si>
  <si>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</si>
  <si>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</si>
  <si>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</si>
  <si>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</si>
  <si>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</si>
  <si>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</si>
  <si>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</si>
  <si>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</si>
  <si>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</si>
  <si>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</si>
  <si>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</si>
  <si>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</si>
  <si>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</si>
  <si>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</si>
  <si>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</si>
  <si>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</si>
  <si>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</si>
  <si>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</si>
  <si>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</si>
  <si>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</si>
  <si>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</si>
  <si>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</si>
  <si>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</si>
  <si>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</si>
  <si>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</si>
  <si>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</si>
  <si>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</si>
  <si>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</si>
  <si>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</si>
  <si>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</si>
  <si>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</si>
  <si>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</si>
  <si>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</si>
  <si>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</si>
  <si>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</si>
  <si>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</si>
  <si>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</si>
  <si>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</si>
  <si>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</si>
  <si>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</si>
  <si>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</si>
  <si>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</si>
  <si>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</si>
  <si>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</si>
  <si>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</si>
  <si>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</si>
  <si>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</si>
  <si>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</si>
  <si>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</si>
  <si>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</si>
  <si>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</si>
  <si>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</si>
  <si>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</si>
  <si>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</si>
  <si>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</si>
  <si>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</si>
  <si>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</si>
  <si>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</si>
  <si>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</si>
  <si>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</si>
  <si>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</si>
  <si>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</si>
  <si>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</si>
  <si>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</si>
  <si>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</si>
  <si>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</si>
  <si>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</si>
  <si>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</si>
  <si>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</si>
  <si>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</si>
  <si>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</si>
  <si>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</si>
  <si>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</si>
  <si>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</si>
  <si>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</si>
  <si>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</si>
  <si>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</si>
  <si>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</si>
  <si>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</si>
  <si>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</si>
  <si>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</si>
  <si>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</si>
  <si>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</si>
  <si>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</si>
  <si>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</si>
  <si>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</si>
  <si>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</si>
  <si>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</si>
  <si>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</si>
  <si>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</si>
  <si>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</si>
  <si>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</si>
  <si>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</si>
  <si>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</si>
  <si>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</si>
  <si>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</si>
  <si>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</si>
  <si>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</si>
  <si>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</si>
  <si>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</si>
  <si>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</si>
  <si>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</si>
  <si>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</si>
  <si>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</si>
  <si>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</si>
  <si>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</si>
  <si>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</si>
  <si>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</si>
  <si>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</si>
  <si>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</si>
  <si>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</si>
  <si>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</si>
  <si>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</si>
  <si>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</si>
  <si>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</si>
  <si>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</si>
  <si>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</si>
  <si>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</si>
  <si>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</si>
  <si>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</si>
  <si>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</si>
  <si>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</si>
  <si>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</si>
  <si>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</si>
  <si>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</si>
  <si>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</si>
  <si>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</si>
  <si>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</si>
  <si>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</si>
  <si>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</si>
  <si>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</si>
  <si>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</si>
  <si>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</si>
  <si>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</si>
  <si>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</si>
  <si>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</si>
  <si>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</si>
  <si>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</si>
  <si>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</si>
  <si>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</si>
  <si>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</si>
  <si>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</si>
  <si>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</si>
  <si>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</si>
  <si>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</si>
  <si>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</si>
  <si>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</si>
  <si>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</si>
  <si>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</si>
  <si>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</si>
  <si>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</si>
  <si>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</si>
  <si>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</si>
  <si>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</si>
  <si>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</si>
  <si>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</si>
  <si>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</si>
  <si>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</si>
  <si>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</si>
  <si>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</si>
  <si>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</si>
  <si>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</si>
  <si>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</si>
  <si>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</si>
  <si>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</si>
  <si>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</si>
  <si>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</si>
  <si>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</si>
  <si>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</si>
  <si>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</si>
  <si>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</si>
  <si>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</si>
  <si>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</si>
  <si>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</si>
  <si>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</si>
  <si>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</si>
  <si>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</si>
  <si>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</si>
  <si>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</si>
  <si>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</si>
  <si>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</si>
  <si>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</si>
  <si>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</si>
  <si>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</si>
  <si>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</si>
  <si>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</si>
  <si>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</si>
  <si>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</si>
  <si>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</si>
  <si>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</si>
  <si>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</si>
  <si>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</si>
  <si>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</si>
  <si>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</si>
  <si>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</si>
  <si>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</si>
  <si>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</si>
  <si>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</si>
  <si>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</si>
  <si>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</si>
  <si>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</si>
  <si>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</si>
  <si>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</si>
  <si>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</si>
  <si>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</si>
  <si>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</si>
  <si>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</si>
  <si>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</si>
  <si>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</si>
  <si>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</si>
  <si>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</si>
  <si>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</si>
  <si>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</si>
  <si>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</si>
  <si>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</si>
  <si>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</si>
  <si>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</si>
  <si>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</si>
  <si>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</si>
  <si>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</si>
  <si>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</si>
  <si>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</si>
  <si>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</si>
  <si>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</si>
  <si>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</si>
  <si>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</si>
  <si>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</si>
  <si>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</si>
  <si>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</si>
  <si>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</si>
  <si>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</si>
  <si>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</si>
  <si>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</si>
  <si>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</si>
  <si>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</si>
  <si>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</si>
  <si>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</si>
  <si>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</si>
  <si>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</si>
  <si>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</si>
  <si>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</si>
  <si>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</si>
  <si>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</si>
  <si>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</si>
  <si>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</si>
  <si>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</si>
  <si>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</si>
  <si>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</si>
  <si>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</si>
  <si>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</si>
  <si>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</si>
  <si>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</si>
  <si>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</si>
  <si>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</si>
  <si>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</si>
  <si>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</si>
  <si>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</si>
  <si>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</si>
  <si>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</si>
  <si>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</si>
  <si>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</si>
  <si>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</si>
  <si>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</si>
  <si>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</si>
  <si>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</si>
  <si>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</si>
  <si>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</si>
  <si>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</si>
  <si>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</si>
  <si>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</si>
  <si>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</si>
  <si>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</si>
  <si>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</si>
  <si>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</si>
  <si>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</si>
  <si>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</si>
  <si>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</si>
  <si>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</si>
  <si>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</si>
  <si>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</si>
  <si>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</si>
  <si>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</si>
  <si>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</si>
  <si>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</si>
  <si>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</si>
  <si>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</si>
  <si>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</si>
  <si>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</si>
  <si>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</si>
  <si>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</si>
  <si>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</si>
  <si>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</si>
  <si>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</si>
  <si>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</si>
  <si>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</si>
  <si>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</si>
  <si>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</si>
  <si>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</si>
  <si>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</si>
  <si>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</si>
  <si>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</si>
  <si>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</si>
  <si>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</si>
  <si>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</si>
  <si>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</si>
  <si>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</si>
  <si>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</si>
  <si>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</si>
  <si>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</si>
  <si>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</si>
  <si>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</si>
  <si>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</si>
  <si>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</si>
  <si>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</si>
  <si>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</si>
  <si>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</si>
  <si>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</si>
  <si>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</si>
  <si>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</si>
  <si>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</si>
  <si>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</si>
  <si>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</si>
  <si>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</si>
  <si>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</si>
  <si>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</si>
  <si>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</si>
  <si>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</si>
  <si>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</si>
  <si>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</si>
  <si>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</si>
  <si>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</si>
  <si>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</si>
  <si>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</si>
  <si>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</si>
  <si>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</si>
  <si>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</si>
  <si>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</si>
  <si>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</si>
  <si>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</si>
  <si>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</si>
  <si>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</si>
  <si>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</si>
  <si>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</si>
  <si>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</si>
  <si>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</si>
  <si>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</si>
  <si>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</si>
  <si>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</si>
  <si>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</si>
  <si>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</si>
  <si>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</si>
  <si>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</si>
  <si>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</si>
  <si>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</si>
  <si>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</si>
  <si>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</si>
  <si>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</si>
  <si>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</si>
  <si>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</si>
  <si>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</si>
  <si>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</si>
  <si>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</si>
  <si>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</si>
  <si>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</si>
  <si>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</si>
  <si>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</si>
  <si>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</si>
  <si>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</si>
  <si>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</si>
  <si>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</si>
  <si>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</si>
  <si>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</si>
  <si>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</si>
  <si>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</si>
  <si>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</si>
  <si>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</si>
  <si>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</si>
  <si>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</si>
  <si>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</si>
  <si>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</si>
  <si>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</si>
  <si>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</si>
  <si>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</si>
  <si>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</si>
  <si>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</si>
  <si>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</si>
  <si>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</si>
  <si>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</si>
  <si>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</si>
  <si>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</si>
  <si>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</si>
  <si>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</si>
  <si>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</si>
  <si>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</si>
  <si>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</si>
  <si>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</si>
  <si>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</si>
  <si>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</si>
  <si>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</si>
  <si>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</si>
  <si>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</si>
  <si>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</si>
  <si>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</si>
  <si>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</si>
  <si>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</si>
  <si>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</si>
  <si>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</si>
  <si>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</si>
  <si>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</si>
  <si>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</si>
  <si>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</si>
  <si>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</si>
  <si>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</si>
  <si>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</si>
  <si>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</si>
  <si>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</si>
  <si>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</si>
  <si>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</si>
  <si>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</si>
  <si>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</si>
  <si>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</si>
  <si>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</si>
  <si>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</si>
  <si>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</si>
  <si>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</si>
  <si>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</si>
  <si>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</si>
  <si>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</si>
  <si>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</si>
  <si>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</si>
  <si>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</si>
  <si>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</si>
  <si>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</si>
  <si>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</si>
  <si>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</si>
  <si>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</si>
  <si>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</si>
  <si>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</si>
  <si>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</si>
  <si>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</si>
  <si>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</si>
  <si>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</si>
  <si>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</si>
  <si>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</si>
  <si>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</si>
  <si>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</si>
  <si>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</si>
  <si>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</si>
  <si>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</si>
  <si>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</si>
  <si>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</si>
  <si>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</si>
  <si>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</si>
  <si>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</si>
  <si>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</si>
  <si>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</si>
  <si>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</si>
  <si>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</si>
  <si>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</si>
  <si>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</si>
  <si>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</si>
  <si>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</si>
  <si>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</si>
  <si>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</si>
  <si>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</si>
  <si>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</si>
  <si>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</si>
  <si>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</si>
  <si>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</si>
  <si>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</si>
  <si>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</si>
  <si>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</si>
  <si>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</si>
  <si>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</si>
  <si>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</si>
  <si>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</si>
  <si>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</si>
  <si>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</si>
  <si>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</si>
  <si>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</si>
  <si>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</si>
  <si>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</si>
  <si>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</si>
  <si>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</si>
  <si>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</si>
  <si>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</si>
  <si>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</si>
  <si>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</si>
  <si>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</si>
  <si>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</si>
  <si>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</si>
  <si>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</si>
  <si>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</si>
  <si>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</si>
  <si>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</si>
  <si>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</si>
  <si>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</si>
  <si>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</si>
  <si>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</si>
  <si>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</si>
  <si>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</si>
  <si>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</si>
  <si>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</si>
  <si>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</si>
  <si>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</si>
  <si>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</si>
  <si>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</si>
  <si>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</si>
  <si>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</si>
  <si>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</si>
  <si>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</si>
  <si>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</si>
  <si>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</si>
  <si>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</si>
  <si>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</si>
  <si>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</si>
  <si>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</si>
  <si>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</si>
  <si>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</si>
  <si>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</si>
  <si>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</si>
  <si>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</si>
  <si>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</si>
  <si>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</si>
  <si>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</si>
  <si>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</si>
  <si>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</si>
  <si>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</si>
  <si>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</si>
  <si>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</si>
  <si>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</si>
  <si>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</si>
  <si>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</si>
  <si>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</si>
  <si>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</si>
  <si>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</si>
  <si>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</si>
  <si>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</si>
  <si>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</si>
  <si>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</si>
  <si>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</si>
  <si>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</si>
  <si>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</si>
  <si>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</si>
  <si>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</si>
  <si>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</si>
  <si>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</si>
  <si>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</si>
  <si>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</si>
  <si>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</si>
  <si>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</si>
  <si>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</si>
  <si>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</si>
  <si>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</si>
  <si>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</si>
  <si>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</si>
  <si>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</si>
  <si>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</si>
  <si>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</si>
  <si>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</si>
  <si>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</si>
  <si>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</si>
  <si>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</si>
  <si>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</si>
  <si>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</si>
  <si>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</si>
  <si>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</si>
  <si>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</si>
  <si>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</si>
  <si>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</si>
  <si>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</si>
  <si>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</si>
  <si>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</si>
  <si>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</si>
  <si>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</si>
  <si>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</si>
  <si>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</si>
  <si>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</si>
  <si>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</si>
  <si>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</si>
  <si>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</si>
  <si>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</si>
  <si>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</si>
  <si>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</si>
  <si>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</si>
  <si>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</si>
  <si>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</si>
  <si>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</si>
  <si>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</si>
  <si>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</si>
  <si>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</si>
  <si>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</si>
  <si>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</si>
  <si>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</si>
  <si>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</si>
  <si>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</si>
  <si>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</si>
  <si>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</si>
  <si>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</si>
  <si>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</si>
  <si>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</si>
  <si>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</si>
  <si>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</si>
  <si>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</si>
  <si>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</si>
  <si>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</si>
  <si>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</si>
  <si>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</si>
  <si>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</si>
  <si>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</si>
  <si>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</si>
  <si>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</si>
  <si>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</si>
  <si>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</si>
  <si>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</si>
  <si>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</si>
  <si>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</si>
  <si>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</si>
  <si>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</si>
  <si>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</si>
  <si>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</si>
  <si>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</si>
  <si>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</si>
  <si>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</si>
  <si>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</si>
  <si>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</si>
  <si>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</si>
  <si>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</si>
  <si>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</si>
  <si>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</si>
  <si>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</si>
  <si>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</si>
  <si>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</si>
  <si>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</si>
  <si>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</si>
  <si>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</si>
  <si>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</si>
  <si>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</si>
  <si>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</si>
  <si>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</si>
  <si>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</si>
  <si>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</si>
  <si>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</si>
  <si>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</si>
  <si>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</si>
  <si>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</si>
  <si>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</si>
  <si>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</si>
  <si>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</si>
  <si>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</si>
  <si>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</si>
  <si>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</si>
  <si>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</si>
  <si>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</si>
  <si>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</si>
  <si>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</si>
  <si>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</si>
  <si>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</si>
  <si>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</si>
  <si>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</si>
  <si>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</si>
  <si>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</si>
  <si>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</si>
  <si>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</si>
  <si>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</si>
  <si>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</si>
  <si>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</si>
  <si>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</si>
  <si>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</si>
  <si>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</si>
  <si>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</si>
  <si>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</si>
  <si>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</si>
  <si>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</si>
  <si>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</si>
  <si>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</si>
  <si>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</si>
  <si>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</si>
  <si>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</si>
  <si>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</si>
  <si>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</si>
  <si>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</si>
  <si>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</si>
  <si>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</si>
  <si>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</si>
  <si>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</si>
  <si>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</si>
  <si>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</si>
  <si>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</si>
  <si>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</si>
  <si>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</si>
  <si>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</si>
  <si>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</si>
  <si>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</si>
  <si>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</si>
  <si>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</si>
  <si>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</si>
  <si>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</si>
  <si>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</si>
  <si>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</si>
  <si>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</si>
  <si>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</si>
  <si>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</si>
  <si>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</si>
  <si>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</si>
  <si>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</si>
  <si>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</si>
  <si>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</si>
  <si>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</si>
  <si>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</si>
  <si>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</si>
  <si>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</si>
  <si>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</si>
  <si>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</si>
  <si>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</si>
  <si>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</si>
  <si>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</si>
  <si>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</si>
  <si>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</si>
  <si>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</si>
  <si>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</si>
  <si>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</si>
  <si>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</si>
  <si>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</si>
  <si>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</si>
  <si>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</si>
  <si>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</si>
  <si>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</si>
  <si>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</si>
  <si>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</si>
  <si>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</si>
  <si>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</si>
  <si>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</si>
  <si>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</si>
  <si>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</si>
  <si>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</si>
  <si>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</si>
  <si>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</si>
  <si>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</si>
  <si>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</si>
  <si>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</si>
  <si>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</si>
  <si>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</si>
  <si>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</si>
  <si>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</si>
  <si>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</si>
  <si>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</si>
  <si>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</si>
  <si>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</si>
  <si>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</si>
  <si>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</si>
  <si>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</si>
  <si>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</si>
  <si>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</si>
  <si>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</si>
  <si>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</si>
  <si>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</si>
  <si>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</si>
  <si>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</si>
  <si>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</si>
  <si>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</si>
  <si>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</si>
  <si>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</si>
  <si>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</si>
  <si>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</si>
  <si>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</si>
  <si>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</si>
  <si>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</si>
  <si>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</si>
  <si>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</si>
  <si>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</si>
  <si>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</si>
  <si>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</si>
  <si>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</si>
  <si>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</si>
  <si>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</si>
  <si>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</si>
  <si>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</si>
  <si>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</si>
  <si>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</si>
  <si>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</si>
  <si>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</si>
  <si>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</si>
  <si>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</si>
  <si>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</si>
  <si>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</si>
  <si>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</si>
  <si>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</si>
  <si>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</si>
  <si>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</si>
  <si>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</si>
  <si>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</si>
  <si>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</si>
  <si>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</si>
  <si>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</si>
  <si>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</si>
  <si>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</si>
  <si>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</si>
  <si>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</si>
  <si>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</si>
  <si>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</si>
  <si>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</si>
  <si>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</si>
  <si>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</si>
  <si>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</si>
  <si>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</si>
  <si>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</si>
  <si>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</si>
  <si>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</si>
  <si>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</si>
  <si>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</si>
  <si>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</si>
  <si>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</si>
  <si>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</si>
  <si>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</si>
  <si>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</si>
  <si>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</si>
  <si>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</si>
  <si>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</si>
  <si>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</si>
  <si>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</si>
  <si>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</si>
  <si>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</si>
  <si>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</si>
  <si>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</si>
  <si>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</si>
  <si>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</si>
  <si>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</si>
  <si>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</si>
  <si>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</si>
  <si>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</si>
  <si>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</si>
  <si>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</si>
  <si>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</si>
  <si>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</si>
  <si>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</si>
  <si>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</si>
  <si>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</si>
  <si>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</si>
  <si>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</si>
  <si>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</si>
  <si>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</si>
  <si>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</si>
  <si>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</si>
  <si>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</si>
  <si>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</si>
  <si>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</si>
  <si>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</si>
  <si>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</si>
  <si>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</si>
  <si>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</si>
  <si>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</si>
  <si>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</si>
  <si>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</si>
  <si>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</si>
  <si>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</si>
  <si>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</si>
  <si>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</si>
  <si>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</si>
  <si>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</si>
  <si>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</si>
  <si>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</si>
  <si>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</si>
  <si>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</si>
  <si>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</si>
  <si>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</si>
  <si>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</si>
  <si>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</si>
  <si>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</si>
  <si>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</si>
  <si>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</si>
  <si>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</si>
  <si>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</si>
  <si>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</si>
  <si>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</si>
  <si>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</si>
  <si>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</si>
  <si>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</si>
  <si>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</si>
  <si>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</si>
  <si>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</si>
  <si>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</si>
  <si>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</si>
  <si>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</si>
  <si>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</si>
  <si>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</si>
  <si>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</si>
  <si>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</si>
  <si>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</si>
  <si>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</si>
  <si>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</si>
  <si>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</si>
  <si>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</si>
  <si>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</si>
  <si>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</si>
  <si>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</si>
  <si>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</si>
  <si>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</si>
  <si>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</si>
  <si>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</si>
  <si>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</si>
  <si>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</si>
  <si>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</si>
  <si>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</si>
  <si>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</si>
  <si>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</si>
  <si>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</si>
  <si>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</si>
  <si>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</si>
  <si>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</si>
  <si>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</si>
  <si>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</si>
  <si>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</si>
  <si>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</si>
  <si>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</si>
  <si>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</si>
  <si>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</si>
  <si>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</si>
  <si>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</si>
  <si>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</si>
  <si>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</si>
  <si>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</si>
  <si>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</si>
  <si>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</si>
  <si>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</si>
  <si>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</si>
  <si>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</si>
  <si>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</si>
  <si>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</si>
  <si>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</si>
  <si>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</si>
  <si>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</si>
  <si>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</si>
  <si>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</si>
  <si>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</si>
  <si>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</si>
  <si>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</si>
  <si>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</si>
  <si>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</si>
  <si>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</si>
  <si>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</si>
  <si>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</si>
  <si>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</si>
  <si>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</si>
  <si>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</si>
  <si>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</si>
  <si>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</si>
  <si>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</si>
  <si>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</si>
  <si>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</si>
  <si>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</si>
  <si>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</si>
  <si>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</si>
  <si>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</si>
  <si>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</si>
  <si>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</si>
  <si>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</si>
  <si>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</si>
  <si>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</si>
  <si>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</si>
  <si>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</si>
  <si>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</si>
  <si>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</si>
  <si>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</si>
  <si>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</si>
  <si>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</si>
  <si>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</si>
  <si>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</si>
  <si>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</si>
  <si>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</si>
  <si>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</si>
  <si>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</si>
  <si>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</si>
  <si>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</si>
  <si>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</si>
  <si>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</si>
  <si>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</si>
  <si>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</si>
  <si>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</si>
  <si>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</si>
  <si>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</si>
  <si>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</si>
  <si>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</si>
  <si>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</si>
  <si>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</si>
  <si>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</si>
  <si>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</si>
  <si>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</si>
  <si>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</si>
  <si>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</si>
  <si>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</si>
  <si>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</si>
  <si>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</si>
  <si>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</si>
  <si>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</si>
  <si>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</si>
  <si>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</si>
  <si>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</si>
  <si>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</si>
  <si>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</si>
  <si>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</si>
  <si>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</si>
  <si>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</si>
  <si>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</si>
  <si>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</si>
  <si>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</si>
  <si>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</si>
  <si>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</si>
  <si>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</si>
  <si>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</si>
  <si>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</si>
  <si>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</si>
  <si>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</si>
  <si>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</si>
  <si>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</si>
  <si>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</si>
  <si>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</si>
  <si>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</si>
  <si>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</si>
  <si>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</si>
  <si>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</si>
  <si>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</si>
  <si>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</si>
  <si>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</si>
  <si>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</si>
  <si>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</si>
  <si>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</si>
  <si>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</si>
  <si>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</si>
  <si>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</si>
  <si>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</si>
  <si>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</si>
  <si>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</si>
  <si>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</si>
  <si>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</si>
  <si>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</si>
  <si>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</si>
  <si>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</si>
  <si>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</si>
  <si>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</si>
  <si>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</si>
  <si>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</si>
  <si>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</si>
  <si>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</si>
  <si>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</si>
  <si>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</si>
  <si>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</si>
  <si>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</si>
  <si>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</si>
  <si>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</si>
  <si>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</si>
  <si>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</si>
  <si>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</si>
  <si>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</si>
  <si>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</si>
  <si>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</si>
  <si>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</si>
  <si>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</si>
  <si>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</si>
  <si>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</si>
  <si>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</si>
  <si>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</si>
  <si>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</si>
  <si>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</si>
  <si>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</si>
  <si>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</si>
  <si>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</si>
  <si>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</si>
  <si>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</si>
  <si>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</si>
  <si>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</si>
  <si>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</si>
  <si>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</si>
  <si>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</si>
  <si>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</si>
  <si>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</si>
  <si>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</si>
  <si>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</si>
  <si>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</si>
  <si>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</si>
  <si>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</si>
  <si>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</si>
  <si>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</si>
  <si>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</si>
  <si>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</si>
  <si>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</si>
  <si>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</si>
  <si>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</si>
  <si>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</si>
  <si>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</si>
  <si>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</si>
  <si>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</si>
  <si>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</si>
  <si>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</si>
  <si>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</si>
  <si>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</si>
  <si>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</si>
  <si>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</si>
  <si>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</si>
  <si>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</si>
  <si>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</si>
  <si>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</si>
  <si>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</si>
  <si>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</si>
  <si>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</si>
  <si>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</si>
  <si>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</si>
  <si>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</si>
  <si>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</si>
  <si>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</si>
  <si>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</si>
  <si>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</si>
  <si>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</si>
  <si>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</si>
  <si>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</si>
  <si>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</si>
  <si>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</si>
  <si>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</si>
  <si>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</si>
  <si>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</si>
  <si>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</si>
  <si>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</si>
  <si>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</si>
  <si>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</si>
  <si>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</si>
  <si>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</si>
  <si>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</si>
  <si>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</si>
  <si>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</si>
  <si>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</si>
  <si>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</si>
  <si>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</si>
  <si>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</si>
  <si>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</si>
  <si>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</si>
  <si>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</si>
  <si>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</si>
  <si>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</si>
  <si>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</si>
  <si>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</si>
  <si>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</si>
  <si>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</si>
  <si>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</si>
  <si>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</si>
  <si>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</si>
  <si>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</si>
  <si>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</si>
  <si>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</si>
  <si>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</si>
  <si>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</si>
  <si>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</si>
  <si>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</si>
  <si>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</si>
  <si>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</si>
  <si>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</si>
  <si>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</si>
  <si>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</si>
  <si>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</si>
  <si>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</si>
  <si>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</si>
  <si>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</si>
  <si>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</si>
  <si>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</si>
  <si>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</si>
  <si>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</si>
  <si>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</si>
  <si>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</si>
  <si>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</si>
  <si>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</si>
  <si>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</si>
  <si>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</si>
  <si>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</si>
  <si>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</si>
  <si>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</si>
  <si>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</si>
  <si>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</si>
  <si>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</si>
  <si>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</si>
  <si>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</si>
  <si>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</si>
  <si>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</si>
  <si>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</si>
  <si>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</si>
  <si>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</si>
  <si>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</si>
  <si>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</si>
  <si>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</si>
  <si>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</si>
  <si>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</si>
  <si>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</si>
  <si>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</si>
  <si>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</si>
  <si>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</si>
  <si>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</si>
  <si>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</si>
  <si>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</si>
  <si>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</si>
  <si>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</si>
  <si>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</si>
  <si>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</si>
  <si>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</si>
  <si>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</si>
  <si>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</si>
  <si>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</si>
  <si>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</si>
  <si>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</si>
  <si>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</si>
  <si>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</si>
  <si>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</si>
  <si>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</si>
  <si>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</si>
  <si>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</si>
  <si>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</si>
  <si>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</si>
  <si>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</si>
  <si>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</si>
  <si>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</si>
  <si>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</si>
  <si>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</si>
  <si>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</si>
  <si>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</si>
  <si>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</si>
  <si>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</si>
  <si>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</si>
  <si>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</si>
  <si>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</si>
  <si>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</si>
  <si>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</si>
  <si>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</si>
  <si>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</si>
  <si>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</si>
  <si>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</si>
  <si>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</si>
  <si>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</si>
  <si>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</si>
  <si>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</si>
  <si>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</si>
  <si>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</si>
  <si>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</si>
  <si>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</si>
  <si>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</si>
  <si>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</si>
  <si>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</si>
  <si>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</si>
  <si>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</si>
  <si>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</si>
  <si>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</si>
  <si>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</si>
  <si>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</si>
  <si>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</si>
  <si>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</si>
  <si>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</si>
  <si>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</si>
  <si>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</si>
  <si>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</si>
  <si>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</si>
  <si>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</si>
  <si>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</si>
  <si>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</si>
  <si>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</si>
  <si>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</si>
  <si>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</si>
  <si>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</si>
  <si>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</si>
  <si>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</si>
  <si>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</si>
  <si>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</si>
  <si>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</si>
  <si>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</si>
  <si>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</si>
  <si>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</si>
  <si>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</si>
  <si>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</si>
  <si>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</si>
  <si>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</si>
  <si>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</si>
  <si>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</si>
  <si>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</si>
  <si>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</si>
  <si>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</si>
  <si>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</si>
  <si>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</si>
  <si>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</si>
  <si>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</si>
  <si>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</si>
  <si>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</si>
  <si>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</si>
  <si>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</si>
  <si>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</si>
  <si>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</si>
  <si>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</si>
  <si>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</si>
  <si>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</si>
  <si>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</si>
  <si>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</si>
  <si>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</si>
  <si>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</si>
  <si>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</si>
  <si>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</si>
  <si>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</si>
  <si>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</si>
  <si>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</si>
  <si>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</si>
  <si>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</si>
  <si>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</si>
  <si>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</si>
  <si>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</si>
  <si>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</si>
  <si>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</si>
  <si>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</si>
  <si>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</si>
  <si>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</si>
  <si>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</si>
  <si>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</si>
  <si>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</si>
  <si>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</si>
  <si>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</si>
  <si>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</si>
  <si>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</si>
  <si>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</si>
  <si>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</si>
  <si>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</si>
  <si>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</si>
  <si>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</si>
  <si>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</si>
  <si>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</si>
  <si>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</si>
  <si>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</si>
  <si>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</si>
  <si>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</si>
  <si>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</si>
  <si>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</si>
  <si>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</si>
  <si>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</si>
  <si>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</si>
  <si>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</si>
  <si>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</si>
  <si>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</si>
  <si>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</si>
  <si>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</si>
  <si>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</si>
  <si>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</si>
  <si>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</si>
  <si>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</si>
  <si>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</si>
  <si>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</si>
  <si>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</si>
  <si>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</si>
  <si>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</si>
  <si>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</si>
  <si>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</si>
  <si>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</si>
  <si>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</si>
  <si>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</si>
  <si>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</si>
  <si>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</si>
  <si>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</si>
  <si>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</si>
  <si>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</si>
  <si>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</si>
  <si>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</si>
  <si>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</si>
  <si>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</si>
  <si>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</si>
  <si>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</si>
  <si>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</si>
  <si>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</si>
  <si>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</si>
  <si>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</si>
  <si>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</si>
  <si>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</si>
  <si>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</si>
  <si>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</si>
  <si>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</si>
  <si>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</si>
  <si>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</si>
  <si>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</si>
  <si>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</si>
  <si>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</si>
  <si>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</si>
  <si>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</si>
  <si>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</si>
  <si>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</si>
  <si>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</si>
  <si>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</si>
  <si>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</si>
  <si>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</si>
  <si>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</si>
  <si>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</si>
  <si>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</si>
  <si>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</si>
  <si>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</si>
  <si>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</si>
  <si>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</si>
  <si>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</si>
  <si>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</si>
  <si>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</si>
  <si>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</si>
  <si>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</si>
  <si>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</si>
  <si>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</si>
  <si>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</si>
  <si>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</si>
  <si>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</si>
  <si>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</si>
  <si>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</si>
  <si>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</si>
  <si>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</si>
  <si>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</si>
  <si>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</si>
  <si>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</si>
  <si>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</si>
  <si>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</si>
  <si>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</si>
  <si>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</si>
  <si>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</si>
  <si>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</si>
  <si>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</si>
  <si>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</si>
  <si>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</si>
  <si>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</si>
  <si>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</si>
  <si>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</si>
  <si>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</si>
  <si>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</si>
  <si>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</si>
  <si>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</si>
  <si>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</si>
  <si>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</si>
  <si>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</si>
  <si>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</si>
  <si>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</si>
  <si>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</si>
  <si>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</si>
  <si>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</si>
  <si>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</si>
  <si>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</si>
  <si>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</si>
  <si>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</si>
  <si>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</si>
  <si>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</si>
  <si>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</si>
  <si>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</si>
  <si>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</si>
  <si>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</si>
  <si>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</si>
  <si>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</si>
  <si>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</si>
  <si>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</si>
  <si>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</si>
  <si>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</si>
  <si>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</si>
  <si>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</si>
  <si>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</si>
  <si>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</si>
  <si>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</si>
  <si>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</si>
  <si>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</si>
  <si>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</si>
  <si>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</si>
  <si>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</si>
  <si>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</si>
  <si>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</si>
  <si>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</si>
  <si>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</si>
  <si>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</si>
  <si>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</si>
  <si>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</si>
  <si>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</si>
  <si>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</si>
  <si>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</si>
  <si>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</si>
  <si>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</si>
  <si>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</si>
  <si>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</si>
  <si>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</si>
  <si>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</si>
  <si>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</si>
  <si>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</si>
  <si>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</si>
  <si>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</si>
  <si>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</si>
  <si>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</si>
  <si>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</si>
  <si>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</si>
  <si>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</si>
  <si>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</si>
  <si>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</si>
  <si>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</si>
  <si>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</si>
  <si>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</si>
  <si>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</si>
  <si>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</si>
  <si>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</si>
  <si>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</si>
  <si>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</si>
  <si>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</si>
  <si>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</si>
  <si>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</si>
  <si>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</si>
  <si>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</si>
  <si>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</si>
  <si>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</si>
  <si>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</si>
  <si>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</si>
  <si>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</si>
  <si>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</si>
  <si>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</si>
  <si>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</si>
  <si>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</si>
  <si>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</si>
  <si>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</si>
  <si>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</si>
  <si>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</si>
  <si>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</si>
  <si>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</si>
  <si>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</si>
  <si>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</si>
  <si>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</si>
  <si>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</si>
  <si>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</si>
  <si>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</si>
  <si>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</si>
  <si>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</si>
  <si>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</si>
  <si>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</si>
  <si>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</si>
  <si>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</si>
  <si>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</si>
  <si>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</si>
  <si>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</si>
  <si>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</si>
  <si>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</si>
  <si>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</si>
  <si>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</si>
  <si>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</si>
  <si>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</si>
  <si>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</si>
  <si>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</si>
  <si>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</si>
  <si>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</si>
  <si>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</si>
  <si>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</si>
  <si>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</si>
  <si>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</si>
  <si>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</si>
  <si>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</si>
  <si>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</si>
  <si>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</si>
  <si>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</si>
  <si>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</si>
  <si>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</si>
  <si>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</si>
  <si>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</si>
  <si>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</si>
  <si>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</si>
  <si>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</si>
  <si>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</si>
  <si>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</si>
  <si>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</si>
  <si>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</si>
  <si>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</si>
  <si>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</si>
  <si>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</si>
  <si>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</si>
  <si>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</si>
  <si>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</si>
  <si>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</si>
  <si>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</si>
  <si>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</si>
  <si>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</si>
  <si>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</si>
  <si>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</si>
  <si>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</si>
  <si>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</si>
  <si>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</si>
  <si>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</si>
  <si>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</si>
  <si>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</si>
  <si>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</si>
  <si>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</si>
  <si>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</si>
  <si>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</si>
  <si>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</si>
  <si>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</si>
  <si>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</si>
  <si>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</si>
  <si>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</si>
  <si>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</si>
  <si>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</si>
  <si>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</si>
  <si>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</si>
  <si>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</si>
  <si>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</si>
  <si>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</si>
  <si>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</si>
  <si>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</si>
  <si>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</si>
  <si>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</si>
  <si>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</si>
  <si>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</si>
  <si>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</si>
  <si>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</si>
  <si>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</si>
  <si>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</si>
  <si>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</si>
  <si>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</si>
  <si>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</si>
  <si>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</si>
  <si>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</si>
  <si>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</si>
  <si>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</si>
  <si>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</si>
  <si>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</si>
  <si>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</si>
  <si>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</si>
  <si>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</si>
  <si>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</si>
  <si>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</si>
  <si>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</si>
  <si>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</si>
  <si>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</si>
  <si>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</si>
  <si>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</si>
  <si>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</si>
  <si>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</si>
  <si>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</si>
  <si>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</si>
  <si>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</si>
  <si>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</si>
  <si>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</si>
  <si>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</si>
  <si>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</si>
  <si>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</si>
  <si>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</si>
  <si>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</si>
  <si>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</si>
  <si>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</si>
  <si>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</si>
  <si>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</si>
  <si>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</si>
  <si>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</si>
  <si>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</si>
  <si>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</si>
  <si>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</si>
  <si>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</si>
  <si>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</si>
  <si>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</si>
  <si>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</si>
  <si>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</si>
  <si>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</si>
  <si>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</si>
  <si>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</si>
  <si>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</si>
  <si>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</si>
  <si>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</si>
  <si>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</si>
  <si>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</si>
  <si>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</si>
  <si>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</si>
  <si>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</si>
  <si>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</si>
  <si>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</si>
  <si>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</si>
  <si>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</si>
  <si>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</si>
  <si>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</si>
  <si>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</si>
  <si>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</si>
  <si>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</si>
  <si>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</si>
  <si>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</si>
  <si>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</si>
  <si>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</si>
  <si>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</si>
  <si>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</si>
  <si>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</si>
  <si>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</si>
  <si>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</si>
  <si>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</si>
  <si>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</si>
  <si>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</si>
  <si>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</si>
  <si>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</si>
  <si>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</si>
  <si>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</si>
  <si>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</si>
  <si>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</si>
  <si>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</si>
  <si>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</si>
  <si>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</si>
  <si>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</si>
  <si>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</si>
  <si>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</si>
  <si>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</si>
  <si>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</si>
  <si>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</si>
  <si>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</si>
  <si>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</si>
  <si>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</si>
  <si>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</si>
  <si>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</si>
  <si>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</si>
  <si>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</si>
  <si>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</si>
  <si>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</si>
  <si>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</si>
  <si>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</si>
  <si>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</si>
  <si>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</si>
  <si>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</si>
  <si>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</si>
  <si>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</si>
  <si>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</si>
  <si>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</si>
  <si>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</si>
  <si>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</si>
  <si>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</si>
  <si>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</si>
  <si>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</si>
  <si>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</si>
  <si>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</si>
  <si>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</si>
  <si>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</si>
  <si>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</si>
  <si>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</si>
  <si>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</si>
  <si>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</si>
  <si>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</si>
  <si>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</si>
  <si>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</si>
  <si>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</si>
  <si>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</si>
  <si>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</si>
  <si>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</si>
  <si>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</si>
  <si>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</si>
  <si>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</si>
  <si>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</si>
  <si>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</si>
  <si>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</si>
  <si>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</si>
  <si>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</si>
  <si>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</si>
  <si>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</si>
  <si>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</si>
  <si>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</si>
  <si>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</si>
  <si>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</si>
  <si>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</si>
  <si>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</si>
  <si>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</si>
  <si>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</si>
  <si>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</si>
  <si>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</si>
  <si>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</si>
  <si>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</si>
  <si>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</si>
  <si>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</si>
  <si>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</si>
  <si>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</si>
  <si>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</si>
  <si>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</si>
  <si>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</si>
  <si>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</si>
  <si>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</si>
  <si>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</si>
  <si>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</si>
  <si>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</si>
  <si>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</si>
  <si>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</si>
  <si>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</si>
  <si>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</si>
  <si>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</si>
  <si>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</si>
  <si>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</si>
  <si>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</si>
  <si>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</si>
  <si>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</si>
  <si>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</si>
  <si>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</si>
  <si>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</si>
  <si>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</si>
  <si>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</si>
  <si>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</si>
  <si>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</si>
  <si>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</si>
  <si>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</si>
  <si>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on the way need 30 Min</t>
  </si>
  <si>
    <t>PCM-20251112-00000772</t>
  </si>
  <si>
    <t>EM team on the way need 20 Min</t>
  </si>
  <si>
    <t>PCM-20251112-00000810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</si>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</sst>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310.47425196759286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45973.422677893519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45973.422677893519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45973.422677893519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45973.422677893519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45973.422677893519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45973.422677893519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45973.422677893519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45973.422677893519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45973.422677893519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45973.422677893519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45973.422677893519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45973.422677893519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45973.422677893519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45973.422677893519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45973.422677893519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45973.422677893519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45973.422677893519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45973.422677893519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45973.422677893519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45973.422677893519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45973.422677893519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45973.422677893519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45973.422677893519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45973.422677893519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45973.422677893519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45973.422677893519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45973.422677893519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45973.422677893519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45973.422677893519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45973.422677893519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45973.422677893519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45973.422677893519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45973.422677893519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45973.422677893519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45973.422677893519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45973.422677893519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45973.422677893519</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45973.422677893519</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45973.422677893519</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45973.422677893519</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45973.422677893519</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45973.422677893519</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45973.422677893519</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45973.422677893519</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45973.422677893519</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45973.422677893519</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45973.422677893519</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45973.422677893519</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45973.422677893519</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45973.422677893519</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45973.422677893519</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45973.422677893519</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45973.422677893519</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45973.422677893519</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45973.422677893519</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45973.422677893519</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45973.422677893519</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45973.422677893519</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45973.422677893519</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45973.422677893519</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45973.422677893519</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45973.422677893519</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45973.422677893519</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45973.422677893519</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45973.422677893519</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45973.422677893519</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45973.422677893519</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45973.422677893519</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45973.422677893519</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45973.422677893519</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45973.422677893519</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45973.422677893519</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45973.422677893519</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45973.422677893519</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45973.422677893519</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45973.422677893519</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45973.422677893519</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45973.422677893519</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45973.422677893519</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45973.422677893519</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45973.422677893519</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45973.422677893519</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45973.422677893519</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45973.422677893519</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45973.422677893519</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45973.422677893519</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45973.422677893519</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45973.422677893519</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45973.422677893519</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45973.422677893519</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45973.422677893519</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45973.422677893519</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45973.422677893519</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45973.422677893519</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45973.422677893519</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45973.422677893519</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45973.422677893519</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45973.422677893519</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45973.422677893519</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45973.422677893519</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45973.422677893519</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45973.422677893519</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45973.422677893519</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45973.422677893519</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45973.422677893519</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45973.422677893519</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45973.422677893519</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45973.422677893519</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45973.422677893519</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45973.422677893519</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45973.422677893519</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45973.422677893519</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45973.422677893519</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45973.422677893519</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45973.422677893519</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45973.422677893519</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45973.422677893519</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45973.422677893519</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148.42283993055753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6.1474189817090519E-2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45973.422677893519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45973.422677893519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45973.422677893519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45973.422677893519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45973.422677893519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45973.422677893519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45973.422677893519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45973.422677893519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45973.422677893519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45973.422677893519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45973.422677893519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45973.422677893519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45973.422677893519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45973.422677893519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45973.422677893519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45973.422677893519</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2.6578356482787058E-2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4.6011226855625864E-2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t="s">
        <v>24</v>
      </c>
      <c r="G4" s="21" t="str">
        <f t="shared" ca="1" si="0"/>
        <v>-</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t="s">
        <v>24</v>
      </c>
      <c r="G5" s="21" t="str">
        <f t="shared" ca="1" si="0"/>
        <v>-</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45973.422677893519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45973.422677893519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45973.422677893519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45973.422677893519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45973.422677893519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45973.422677893519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45973.422677893519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45973.422677893519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45973.422677893519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45973.422677893519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45973.422677893519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45973.422677893519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45973.422677893519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45973.422677893519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45973.422677893519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45973.422677893519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45973.422677893519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45973.422677893519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45973.422677893519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45973.422677893519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45973.422677893519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45973.422677893519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45973.422677893519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45973.422677893519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45973.422677893519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45973.422677893519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45973.422677893519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45973.422677893519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45973.422677893519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45973.422677893519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45973.422677893519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45973.422677893519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45973.422677893519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45973.422677893519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45973.422677893519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45973.422677893519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45973.422677893519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45973.422677893519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45973.422677893519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45973.422677893519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45973.422677893519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45973.422677893519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45973.422677893519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45973.422677893519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45973.422677893519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45973.422677893519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45973.422677893519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45973.422677893519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45973.422677893519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45973.422677893519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45973.422677893519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45973.422677893519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45973.422677893519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45973.422677893519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45973.422677893519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45973.422677893519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45973.422677893519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45973.422677893519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45973.422677893519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45973.422677893519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45973.422677893519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45973.422677893519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45973.422677893519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45973.422677893519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45973.422677893519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45973.422677893519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45973.422677893519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45973.422677893519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45973.422677893519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45973.422677893519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45973.422677893519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45973.422677893519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45973.422677893519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45973.422677893519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45973.422677893519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45973.422677893519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45973.422677893519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45973.422677893519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45973.422677893519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45973.422677893519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45973.422677893519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45973.422677893519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45973.422677893519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45973.422677893519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45973.422677893519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45973.422677893519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45973.422677893519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45973.422677893519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45973.422677893519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45973.422677893519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45973.422677893519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45973.422677893519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45973.422677893519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45973.422677893519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45973.422677893519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45973.422677893519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45973.422677893519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45973.422677893519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45973.422677893519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45973.422677893519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45973.422677893519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45973.422677893519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45973.422677893519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45973.422677893519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45973.422677893519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45973.422677893519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45973.422677893519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45973.422677893519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45973.422677893519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45973.422677893519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45973.422677893519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45973.422677893519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45973.422677893519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45973.422677893519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45973.422677893519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45973.422677893519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45973.422677893519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45973.422677893519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45973.422677893519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45973.422677893519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45973.422677893519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45973.422677893519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45973.422677893519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45973.422677893519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45973.422677893519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45973.422677893519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45973.422677893519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45973.422677893519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45973.422677893519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45973.422677893519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45973.422677893519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45973.422677893519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45973.422677893519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45973.422677893519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45973.422677893519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45973.422677893519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45973.422677893519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45973.422677893519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45973.422677893519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45973.422677893519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45973.422677893519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45973.422677893519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45973.422677893519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45973.422677893519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45973.422677893519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45973.422677893519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45973.422677893519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45973.422677893519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45973.422677893519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45973.422677893519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45973.422677893519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45973.422677893519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45973.422677893519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45973.422677893519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45973.422677893519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45973.422677893519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45973.422677893519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45973.422677893519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45973.422677893519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45973.422677893519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45973.422677893519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45973.422677893519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45973.422677893519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45973.422677893519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45973.422677893519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45973.422677893519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45973.422677893519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45973.422677893519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45973.422677893519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45973.422677893519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45973.422677893519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45973.422677893519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45973.422677893519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45973.422677893519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45973.422677893519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45973.422677893519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45973.422677893519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45973.422677893519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45973.422677893519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45973.422677893519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45973.422677893519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45973.422677893519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45973.422677893519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45973.422677893519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45973.422677893519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45973.422677893519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45973.422677893519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45973.422677893519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45973.422677893519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45973.422677893519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45973.422677893519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45973.422677893519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45973.422677893519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45973.422677893519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45973.422677893519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45973.422677893519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45973.422677893519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45973.422677893519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45973.422677893519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45973.422677893519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45973.422677893519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45973.422677893519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45973.422677893519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45973.422677893519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45973.422677893519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45973.422677893519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45973.422677893519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45973.422677893519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45973.422677893519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45973.422677893519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45973.422677893519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45973.422677893519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45973.422677893519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45973.422677893519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45973.422677893519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45973.422677893519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45973.422677893519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45973.422677893519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45973.422677893519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45973.422677893519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45973.422677893519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45973.422677893519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45973.422677893519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45973.422677893519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45973.422677893519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45973.422677893519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45973.422677893519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45973.422677893519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45973.422677893519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45973.422677893519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45973.422677893519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45973.422677893519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45973.422677893519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45973.422677893519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45973.422677893519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45973.422677893519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45973.422677893519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45973.422677893519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45973.422677893519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45973.422677893519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45973.422677893519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45973.422677893519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45973.422677893519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45973.422677893519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45973.422677893519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45973.422677893519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45973.422677893519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45973.422677893519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45973.422677893519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45973.422677893519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45973.422677893519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45973.422677893519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45973.422677893519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45973.422677893519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45973.422677893519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45973.422677893519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45973.422677893519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45973.422677893519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45973.422677893519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45973.422677893519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45973.422677893519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45973.422677893519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45973.422677893519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45973.422677893519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45973.422677893519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45973.422677893519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45973.422677893519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45973.422677893519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45973.422677893519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45973.422677893519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45973.422677893519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45973.422677893519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45973.422677893519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45973.422677893519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45973.422677893519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45973.422677893519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45973.422677893519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45973.422677893519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45973.422677893519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45973.422677893519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45973.422677893519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45973.422677893519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45973.422677893519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45973.422677893519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45973.422677893519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45973.422677893519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45973.422677893519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45973.422677893519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45973.422677893519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45973.422677893519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45973.422677893519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45973.422677893519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45973.422677893519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45973.422677893519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45973.422677893519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45973.422677893519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45973.422677893519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45973.422677893519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45973.422677893519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45973.422677893519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45973.422677893519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45973.422677893519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45973.422677893519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45973.422677893519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45973.422677893519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45973.422677893519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45973.422677893519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45973.422677893519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45973.422677893519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45973.422677893519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45973.422677893519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45973.422677893519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45973.422677893519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45973.422677893519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45973.422677893519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45973.422677893519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45973.422677893519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45973.422677893519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45973.422677893519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45973.422677893519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45973.422677893519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45973.422677893519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45973.422677893519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45973.422677893519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45973.422677893519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45973.422677893519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45973.422677893519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45973.422677893519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45973.422677893519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45973.422677893519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45973.422677893519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45973.422677893519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45973.422677893519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45973.422677893519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45973.422677893519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45973.422677893519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45973.422677893519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45973.422677893519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45973.422677893519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45973.422677893519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45973.422677893519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45973.422677893519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45973.422677893519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45973.422677893519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45973.422677893519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45973.422677893519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45973.422677893519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45973.422677893519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45973.422677893519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45973.422677893519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45973.422677893519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45973.422677893519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45973.422677893519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45973.422677893519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45973.422677893519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45973.422677893519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45973.422677893519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45973.422677893519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45973.422677893519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45973.422677893519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45973.422677893519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45973.422677893519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45973.422677893519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45973.422677893519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45973.422677893519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45973.422677893519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45973.422677893519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45973.422677893519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45973.422677893519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45973.422677893519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45973.422677893519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45973.422677893519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45973.422677893519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45973.422677893519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45973.422677893519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45973.422677893519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45973.422677893519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45973.422677893519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45973.422677893519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45973.422677893519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45973.422677893519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45973.422677893519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45973.422677893519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45973.422677893519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45973.422677893519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45973.422677893519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45973.422677893519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45973.422677893519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45973.422677893519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45973.422677893519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45973.422677893519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45973.422677893519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45973.422677893519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45973.422677893519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45973.422677893519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45973.422677893519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45973.422677893519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45973.422677893519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45973.422677893519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45973.422677893519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45973.422677893519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45973.422677893519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45973.422677893519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45973.422677893519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45973.422677893519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45973.422677893519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45973.422677893519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45973.422677893519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45973.422677893519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45973.422677893519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45973.422677893519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45973.422677893519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45973.422677893519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45973.422677893519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45973.422677893519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45973.422677893519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45973.422677893519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45973.422677893519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45973.422677893519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45973.422677893519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45973.422677893519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45973.422677893519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45973.422677893519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45973.422677893519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45973.422677893519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45973.422677893519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45973.422677893519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45973.422677893519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45973.422677893519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45973.422677893519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45973.422677893519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45973.422677893519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45973.422677893519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45973.422677893519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45973.422677893519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45973.422677893519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45973.422677893519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45973.422677893519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45973.422677893519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45973.422677893519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45973.422677893519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45973.422677893519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45973.422677893519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45973.422677893519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45973.422677893519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45973.422677893519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45973.422677893519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45973.422677893519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45973.422677893519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45973.422677893519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45973.422677893519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45973.422677893519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45973.422677893519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45973.422677893519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45973.422677893519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45973.422677893519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45973.422677893519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45973.422677893519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45973.422677893519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45973.422677893519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45973.422677893519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45973.422677893519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45973.422677893519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45973.422677893519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45973.422677893519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45973.422677893519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45973.422677893519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45973.422677893519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45973.422677893519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45973.422677893519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45973.422677893519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45973.422677893519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45973.422677893519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45973.422677893519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45973.422677893519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45973.422677893519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45973.422677893519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45973.422677893519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45973.422677893519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45973.422677893519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45973.422677893519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45973.422677893519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45973.422677893519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45973.422677893519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45973.422677893519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45973.422677893519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45973.422677893519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45973.422677893519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45973.422677893519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45973.422677893519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45973.422677893519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45973.422677893519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45973.422677893519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45973.422677893519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45973.422677893519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45973.422677893519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45973.422677893519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45973.422677893519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45973.422677893519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45973.422677893519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45973.422677893519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45973.422677893519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45973.422677893519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45973.422677893519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45973.422677893519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45973.422677893519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45973.422677893519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45973.422677893519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45973.422677893519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45973.422677893519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45973.422677893519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45973.422677893519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45973.422677893519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45973.422677893519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45973.422677893519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45973.422677893519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45973.422677893519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45973.422677893519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45973.422677893519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45973.422677893519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45973.422677893519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45973.422677893519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45973.422677893519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45973.422677893519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45973.422677893519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45973.422677893519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45973.422677893519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45973.422677893519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45973.422677893519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45973.422677893519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45973.422677893519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45973.422677893519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45973.422677893519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45973.422677893519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45973.422677893519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45973.422677893519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45973.422677893519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45973.422677893519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45973.422677893519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45973.422677893519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45973.422677893519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45973.422677893519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45973.422677893519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45973.422677893519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45973.422677893519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45973.422677893519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45973.422677893519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45973.422677893519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45973.422677893519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45973.422677893519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45973.422677893519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45973.422677893519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45973.422677893519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45973.422677893519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45973.422677893519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45973.422677893519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45973.422677893519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45973.422677893519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45973.422677893519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45973.422677893519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45973.422677893519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45973.422677893519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45973.422677893519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45973.422677893519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45973.422677893519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45973.422677893519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45973.422677893519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45973.422677893519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45973.422677893519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45973.422677893519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45973.422677893519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45973.422677893519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45973.422677893519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45973.422677893519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45973.422677893519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45973.422677893519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45973.422677893519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45973.422677893519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45973.422677893519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45973.422677893519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45973.422677893519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45973.422677893519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45973.422677893519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45973.422677893519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45973.422677893519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45973.422677893519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45973.422677893519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45973.422677893519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45973.422677893519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45973.422677893519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45973.422677893519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45973.422677893519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45973.422677893519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45973.422677893519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45973.422677893519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45973.422677893519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45973.422677893519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45973.422677893519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45973.422677893519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45973.422677893519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45973.422677893519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45973.422677893519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45973.422677893519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45973.422677893519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45973.422677893519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45973.422677893519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45973.422677893519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45973.422677893519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45973.422677893519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45973.422677893519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45973.422677893519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45973.422677893519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45973.422677893519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45973.422677893519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45973.422677893519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45973.422677893519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45973.422677893519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45973.422677893519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45973.422677893519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45973.422677893519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45973.422677893519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45973.422677893519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45973.422677893519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45973.422677893519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45973.422677893519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45973.422677893519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45973.422677893519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45973.422677893519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45973.422677893519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45973.422677893519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45973.422677893519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45973.422677893519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45973.422677893519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45973.422677893519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45973.422677893519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45973.422677893519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45973.422677893519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45973.422677893519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45973.422677893519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45973.422677893519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45973.422677893519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45973.422677893519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45973.422677893519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45973.422677893519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45973.422677893519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45973.422677893519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45973.422677893519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45973.422677893519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45973.422677893519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45973.422677893519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45973.422677893519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45973.422677893519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45973.422677893519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45973.422677893519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45973.422677893519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45973.422677893519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45973.422677893519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45973.422677893519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45973.422677893519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45973.422677893519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45973.422677893519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45973.422677893519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45973.422677893519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45973.422677893519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45973.422677893519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45973.422677893519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45973.422677893519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45973.422677893519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45973.422677893519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45973.422677893519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45973.422677893519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45973.422677893519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45973.422677893519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45973.422677893519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45973.422677893519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45973.422677893519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45973.422677893519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45973.422677893519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45973.422677893519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45973.422677893519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45973.422677893519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45973.422677893519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45973.422677893519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45973.422677893519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45973.422677893519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45973.422677893519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45973.422677893519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45973.422677893519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45973.422677893519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45973.422677893519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45973.422677893519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45973.422677893519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45973.422677893519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45973.422677893519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45973.422677893519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45973.422677893519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45973.422677893519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45973.422677893519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45973.422677893519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45973.422677893519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45973.422677893519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45973.422677893519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45973.422677893519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45973.422677893519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45973.422677893519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45973.422677893519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45973.422677893519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45973.422677893519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45973.422677893519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45973.422677893519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45973.422677893519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45973.422677893519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45973.422677893519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45973.422677893519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45973.422677893519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45973.422677893519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45973.422677893519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45973.422677893519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45973.422677893519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45973.422677893519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45973.422677893519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45973.422677893519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45973.422677893519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45973.422677893519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45973.422677893519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45973.422677893519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45973.422677893519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45973.422677893519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45973.422677893519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45973.422677893519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45973.422677893519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45973.422677893519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45973.422677893519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45973.422677893519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45973.422677893519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45973.422677893519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45973.422677893519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45973.422677893519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45973.422677893519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45973.422677893519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45973.422677893519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45973.422677893519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45973.422677893519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45973.422677893519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45973.422677893519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45973.422677893519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45973.422677893519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45973.422677893519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45973.422677893519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45973.422677893519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45973.422677893519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45973.422677893519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45973.422677893519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45973.422677893519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45973.422677893519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45973.422677893519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45973.422677893519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45973.422677893519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45973.422677893519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45973.422677893519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45973.422677893519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45973.422677893519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45973.422677893519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45973.422677893519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45973.422677893519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45973.422677893519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45973.422677893519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45973.422677893519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45973.422677893519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45973.422677893519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45973.422677893519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45973.422677893519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45973.422677893519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45973.422677893519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45973.422677893519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45973.422677893519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45973.422677893519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45973.422677893519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45973.422677893519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45973.422677893519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45973.422677893519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45973.422677893519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45973.422677893519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45973.422677893519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45973.422677893519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45973.422677893519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45973.422677893519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45973.422677893519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45973.422677893519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45973.422677893519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45973.422677893519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45973.422677893519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45973.422677893519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45973.422677893519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45973.422677893519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45973.422677893519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45973.422677893519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45973.422677893519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45973.422677893519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45973.422677893519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45973.422677893519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45973.422677893519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45973.422677893519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45973.422677893519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45973.422677893519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45973.422677893519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45973.422677893519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45973.422677893519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45973.422677893519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45973.422677893519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45973.422677893519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45973.422677893519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45973.422677893519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45973.422677893519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45973.422677893519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45973.422677893519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45973.422677893519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45973.422677893519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45973.422677893519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45973.422677893519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45973.422677893519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45973.422677893519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45973.422677893519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45973.422677893519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45973.422677893519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45973.422677893519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45973.422677893519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45973.422677893519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45973.422677893519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45973.422677893519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45973.422677893519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45973.422677893519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45973.422677893519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45973.422677893519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45973.422677893519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45973.422677893519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45973.422677893519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45973.422677893519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45973.422677893519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45973.422677893519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45973.422677893519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45973.422677893519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45973.422677893519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45973.422677893519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45973.422677893519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45973.422677893519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45973.422677893519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45973.422677893519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45973.422677893519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45973.422677893519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45973.422677893519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45973.422677893519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45973.422677893519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45973.422677893519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45973.422677893519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45973.422677893519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45973.422677893519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45973.422677893519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45973.422677893519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45973.422677893519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45973.422677893519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45973.422677893519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45973.422677893519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45973.422677893519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45973.422677893519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45973.422677893519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45973.422677893519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45973.422677893519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45973.422677893519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45973.422677893519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45973.422677893519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45973.422677893519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45973.422677893519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45973.422677893519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45973.422677893519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45973.422677893519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45973.422677893519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45973.422677893519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45973.422677893519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45973.422677893519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45973.422677893519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45973.422677893519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45973.422677893519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45973.422677893519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45973.422677893519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45973.422677893519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45973.422677893519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45973.422677893519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45973.422677893519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45973.422677893519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45973.422677893519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45973.422677893519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45973.422677893519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45973.422677893519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45973.422677893519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45973.422677893519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45973.422677893519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45973.422677893519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45973.422677893519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45973.422677893519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45973.422677893519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45973.422677893519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45973.422677893519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45973.422677893519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45973.422677893519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45973.422677893519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45973.422677893519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45973.422677893519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45973.422677893519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45973.422677893519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45973.422677893519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45973.422677893519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45973.422677893519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45973.422677893519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45973.422677893519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45973.422677893519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45973.422677893519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45973.422677893519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45973.422677893519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45973.422677893519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45973.422677893519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45973.422677893519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45973.422677893519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45973.422677893519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45973.422677893519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45973.422677893519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45973.422677893519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45973.422677893519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45973.422677893519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45973.422677893519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45973.422677893519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45973.422677893519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45973.422677893519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45973.422677893519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45973.422677893519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45973.422677893519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45973.422677893519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45973.422677893519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45973.422677893519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45973.422677893519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45973.422677893519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45973.422677893519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45973.422677893519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45973.422677893519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45973.422677893519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45973.422677893519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45973.422677893519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45973.422677893519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45973.422677893519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45973.422677893519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45973.422677893519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45973.422677893519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45973.422677893519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45973.422677893519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45973.422677893519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45973.422677893519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45973.422677893519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45973.422677893519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45973.422677893519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45973.422677893519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45973.422677893519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45973.422677893519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45973.422677893519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45973.422677893519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45973.422677893519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45973.422677893519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45973.422677893519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45973.422677893519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45973.422677893519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45973.422677893519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45973.422677893519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45973.422677893519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45973.422677893519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45973.422677893519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45973.422677893519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45973.422677893519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45973.422677893519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45973.422677893519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45973.422677893519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45973.422677893519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45973.422677893519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45973.422677893519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45973.422677893519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45973.422677893519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45973.422677893519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45973.422677893519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45973.422677893519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45973.422677893519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45973.422677893519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45973.422677893519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45973.422677893519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45973.422677893519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45973.422677893519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45973.422677893519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45973.422677893519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45973.422677893519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45973.422677893519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45973.422677893519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45973.422677893519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45973.422677893519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45973.422677893519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45973.422677893519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45973.422677893519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45973.422677893519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45973.422677893519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45973.422677893519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45973.422677893519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45973.422677893519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45973.422677893519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45973.422677893519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45973.422677893519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45973.422677893519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45973.422677893519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45973.422677893519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45973.422677893519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45973.422677893519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45973.422677893519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45973.422677893519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45973.422677893519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45973.422677893519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45973.422677893519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45973.422677893519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45973.422677893519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45973.422677893519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45973.422677893519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45973.422677893519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45973.422677893519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45973.422677893519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45973.422677893519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45973.422677893519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45973.422677893519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45973.422677893519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45973.422677893519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45973.422677893519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45973.422677893519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45973.422677893519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45973.422677893519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45973.422677893519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45973.422677893519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45973.422677893519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45973.422677893519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45973.422677893519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45973.422677893519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269.9419603009228</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9.0733449076651596E-2</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v>
      </c>
      <c r="D4" s="92" t="s">
        <v>28842</v>
      </c>
      <c r="E4" s="95" t="s">
        <v>39021</v>
      </c>
      <c r="F4" s="96">
        <v>45973.376261574071</v>
      </c>
      <c r="G4" s="97">
        <f ca="1">IFERROR(NOW()-F4,"")</f>
        <v>4.6416319448326249E-2</v>
      </c>
      <c r="H4" s="96">
        <v>45973.37023148148</v>
      </c>
      <c r="I4" s="135" t="str">
        <f>IFERROR(VLOOKUP(D4,DB!A:F,6,0),"")</f>
        <v>SCECO</v>
      </c>
      <c r="J4" s="135" t="str">
        <f>IFERROR(VLOOKUP(D4,DB!A:G,7,0),"")</f>
        <v>Good</v>
      </c>
      <c r="K4" s="98" t="s">
        <v>39118</v>
      </c>
      <c r="L4" s="92" t="str">
        <f>IFERROR(VLOOKUP(D4,DB!A:I,9,0),"")</f>
        <v>Latis</v>
      </c>
    </row>
    <row r="5" spans="1:16" ht="15" customHeight="1">
      <c r="A5" s="135" t="s">
        <v>39119</v>
      </c>
      <c r="B5" s="135" t="str">
        <f>IFERROR(VLOOKUP(D5,DB!A:K,11,0),"")</f>
        <v>R4</v>
      </c>
      <c r="C5" s="94">
        <v>12</v>
      </c>
      <c r="D5" s="92" t="s">
        <v>38885</v>
      </c>
      <c r="E5" s="95" t="s">
        <v>39021</v>
      </c>
      <c r="F5" s="96">
        <v>45973.392175925925</v>
      </c>
      <c r="G5" s="97">
        <f ca="1">IFERROR(NOW()-F5,"")</f>
        <v>3.0501967594318558E-2</v>
      </c>
      <c r="H5" s="96">
        <v>45973.383969907409</v>
      </c>
      <c r="I5" s="135" t="str">
        <f>IFERROR(VLOOKUP(D5,DB!A:F,6,0),"")</f>
        <v>SCECO</v>
      </c>
      <c r="J5" s="135" t="str">
        <f>IFERROR(VLOOKUP(D5,DB!A:G,7,0),"")</f>
        <v>vandalized</v>
      </c>
      <c r="K5" s="98" t="s">
        <v>39120</v>
      </c>
      <c r="L5" s="92" t="str">
        <f>IFERROR(VLOOKUP(D5,DB!A:I,9,0),"")</f>
        <v>Latis</v>
      </c>
    </row>
    <row r="6" spans="1:16" ht="15" customHeight="1">
      <c r="A6" s="135"/>
      <c r="B6" s="135" t="str">
        <f>IFERROR(VLOOKUP(D6,DB!A:K,11,0),"")</f>
        <v/>
      </c>
      <c r="C6" s="94"/>
      <c r="D6" s="92"/>
      <c r="E6" s="95"/>
      <c r="F6" s="96"/>
      <c r="G6" s="97">
        <f ca="1">IFERROR(NOW()-F6,"")</f>
        <v>45973.422677893519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45973.422677893519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45973.422677893519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45973.422677893519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45973.422677893519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45973.422677893519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45973.422677893519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45973.422677893519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45973.422677893519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45973.422677893519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45973.422677893519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45973.422677893519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45973.422677893519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45973.422677893519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45973.422677893519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45973.422677893519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45973.422677893519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45973.422677893519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45973.422677893519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45973.422677893519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45973.422677893519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45973.422677893519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45973.422677893519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45973.422677893519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45973.422677893519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45973.422677893519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45973.422677893519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45973.422677893519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45973.422677893519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45973.422677893519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45973.422677893519</v>
      </c>
      <c r="H36" s="96"/>
      <c r="I36" s="135" t="str">
        <f>IFERROR(VLOOKUP(D36,DB!A:F,6,0),"")</f>
        <v/>
      </c>
      <c r="J36" s="135" t="str">
        <f>IFERROR(VLOOKUP(D36,DB!A:G,7,0),"")</f>
        <v/>
      </c>
      <c r="K36" s="98"/>
      <c r="L36" s="92" t="str">
        <f>IFERROR(VLOOKUP(D36,DB!A:I,9,0),"")</f>
        <v/>
      </c>
    </row>
    <row r="37" spans="1:12" ht="15" customHeight="1">
      <c r="A37" s="149"/>
      <c r="B37" s="149" t="str">
        <f>IFERROR(VLOOKUP(D37,DB!A:K,11,0),"")</f>
        <v/>
      </c>
      <c r="C37" s="150"/>
      <c r="D37" s="151"/>
      <c r="E37" s="152"/>
      <c r="F37" s="153"/>
      <c r="G37" s="97">
        <f ca="1">IFERROR(NOW()-F37,"")</f>
        <v>45973.422677893519</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45973.422677893519</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45973.422677893519</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45973.422677893519</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45973.422677893519</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45973.422677893519</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45973.422677893519</v>
      </c>
      <c r="H43" s="153"/>
      <c r="I43" s="149" t="str">
        <f>IFERROR(VLOOKUP(D43,DB!A:F,6,0),"")</f>
        <v/>
      </c>
      <c r="J43" s="149" t="str">
        <f>IFERROR(VLOOKUP(D43,DB!A:G,7,0),"")</f>
        <v/>
      </c>
      <c r="K43" s="154"/>
      <c r="L43" s="151" t="str">
        <f>IFERROR(VLOOKUP(D43,DB!A:I,9,0),"")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81.590617708330683</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47.233800578702358</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24.761566782406589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45973.422677893519</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45973.422677893519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45973.422677893519</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45973.422677893519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45973.422677893519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45973.422677893519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45973.422677893519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45973.422677893519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45973.422677893519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45973.422677893519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45973.422677893519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45973.422677893519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45973.422677893519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45973.422677893519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45973.422677893519</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45973.422677893519</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45973.422677893519</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45973.422677893519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45973.422677893519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45973.422677893519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45973.422677893519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45973.422677893519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45973.422677893519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45973.422677893519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45973.422677893519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45973.422677893519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45973.422677893519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45973.422677893519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45973.422677893519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45973.422677893519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45973.422677893519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45973.422677893519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45973.422677893519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45973.422677893519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45973.422677893519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45973.422677893519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45973.422677893519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45973.422677893519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45973.422677893519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45973.422677893519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45973.422677893519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45973.422677893519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45973.422677893519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45973.422677893519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45973.422677893519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45973.422677893519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45973.422677893519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45973.422677893519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45973.422677893519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45973.422677893519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45973.422677893519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45973.422677893519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45973.422677893519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45973.422677893519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45973.422677893519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45973.422677893519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45973.422677893519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45973.422677893519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45973.422677893519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45973.422677893519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45973.422677893519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45973.422677893519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45973.422677893519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45973.422677893519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45973.422677893519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45973.422677893519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45973.422677893519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45973.422677893519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45973.422677893519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45973.422677893519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45973.422677893519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45973.422677893519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45973.422677893519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45973.422677893519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45973.422677893519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45973.422677893519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45973.422677893519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45973.422677893519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45973.422677893519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45973.422677893519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45973.422677893519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45973.422677893519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45973.422677893519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45973.422677893519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45973.422677893519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45973.422677893519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45973.422677893519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45973.422677893519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45973.422677893519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45973.422677893519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45973.422677893519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45973.422677893519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45973.422677893519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45973.422677893519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45973.422677893519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45973.422677893519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45973.422677893519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45973.422677893519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45973.422677893519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45973.422677893519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45973.422677893519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45973.422677893519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45973.422677893519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45973.422677893519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45973.422677893519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45973.422677893519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45973.422677893519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45973.422677893519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45973.422677893519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45973.422677893519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45973.422677893519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45973.422677893519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45973.422677893519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45973.422677893519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45973.422677893519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45973.422677893519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45973.422677893519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45973.422677893519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45973.422677893519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45973.422677893519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45973.422677893519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45973.422677893519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45973.422677893519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45973.422677893519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45973.422677893519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45973.422677893519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45973.422677893519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45973.422677893519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45973.422677893519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45973.422677893519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45973.422677893519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45973.422677893519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45973.422677893519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45973.422677893519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45973.422677893519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45973.422677893519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45973.422677893519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45973.422677893519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45973.422677893519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45973.422677893519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45973.422677893519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45973.422677893519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45973.422677893519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45973.422677893519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45973.422677893519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45973.422677893519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45973.422677893519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45973.422677893519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45973.422677893519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45973.422677893519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45973.422677893519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45973.422677893519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45973.422677893519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45973.422677893519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45973.422677893519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45973.422677893519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45973.422677893519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45973.422677893519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45973.422677893519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45973.422677893519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45973.422677893519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45973.422677893519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45973.422677893519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45973.422677893519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45973.422677893519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45973.422677893519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45973.422677893519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45973.422677893519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45973.422677893519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45973.422677893519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45973.422677893519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45973.422677893519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45973.422677893519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45973.422677893519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45973.422677893519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45973.422677893519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45973.422677893519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45973.422677893519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45973.422677893519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45973.422677893519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45973.422677893519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45973.422677893519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45973.422677893519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45973.422677893519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45973.422677893519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45973.422677893519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45973.422677893519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45973.422677893519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45973.422677893519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45973.422677893519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45973.422677893519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45973.422677893519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45973.422677893519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45973.422677893519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45973.422677893519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45973.422677893519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45973.422677893519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45973.422677893519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45973.422677893519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45973.422677893519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45973.422677893519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45973.422677893519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45973.422677893519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45973.422677893519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45973.422677893519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45973.422677893519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45973.422677893519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45973.422677893519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45973.422677893519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45973.422677893519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45973.422677893519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45973.422677893519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45973.422677893519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45973.422677893519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45973.422677893519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45973.422677893519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45973.422677893519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45973.422677893519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45973.422677893519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45973.422677893519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45973.422677893519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45973.422677893519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45973.422677893519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45973.422677893519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45973.422677893519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45973.422677893519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45973.422677893519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45973.422677893519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45973.422677893519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45973.422677893519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45973.422677893519</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39129</v>
      </c>
      <c r="B2" s="141" t="str">
        <f>IFERROR(VLOOKUP(D2,DB!A:K,11,0),"")</f>
        <v>R6</v>
      </c>
      <c r="C2" s="142">
        <v>1</v>
      </c>
      <c r="D2" s="141" t="s">
        <v>30913</v>
      </c>
      <c r="E2" s="124" t="s">
        <v>39021</v>
      </c>
      <c r="F2" s="157">
        <v>45973.331250000003</v>
      </c>
      <c r="G2" s="105">
        <f t="shared" ref="G2:G62" ca="1" si="0">IFERROR(NOW()-F2,"-")</f>
        <v>9.1427893516083714E-2</v>
      </c>
      <c r="H2" s="143">
        <v>45973.190428240741</v>
      </c>
      <c r="I2" s="141" t="str">
        <f>IFERROR(VLOOKUP(D2,DB!A:F,6,0),"")</f>
        <v>SCECO</v>
      </c>
      <c r="J2" s="141" t="str">
        <f>IFERROR(VLOOKUP(D2,DB!A:G,7,0),"")</f>
        <v>Good</v>
      </c>
      <c r="K2" s="144" t="s">
        <v>39130</v>
      </c>
      <c r="L2" s="145" t="str">
        <f>IFERROR(VLOOKUP(D2,DB!A:I,9,0),"")</f>
        <v>Latis</v>
      </c>
    </row>
    <row r="3" spans="1:16382" ht="31.5" customHeight="1">
      <c r="A3" s="140" t="s">
        <v>39131</v>
      </c>
      <c r="B3" s="141" t="str">
        <f>IFERROR(VLOOKUP(D3,DB!A:K,11,0),"")</f>
        <v>R6</v>
      </c>
      <c r="C3" s="142">
        <v>1</v>
      </c>
      <c r="D3" s="141" t="s">
        <v>35088</v>
      </c>
      <c r="E3" s="124" t="s">
        <v>39021</v>
      </c>
      <c r="F3" s="157">
        <v>45973.402418981481</v>
      </c>
      <c r="G3" s="105">
        <f t="shared" ca="1" si="0"/>
        <v>2.025891203811625E-2</v>
      </c>
      <c r="H3" s="143">
        <v>45973.39471064815</v>
      </c>
      <c r="I3" s="141" t="str">
        <f>IFERROR(VLOOKUP(D3,DB!A:F,6,0),"")</f>
        <v>SCECO</v>
      </c>
      <c r="J3" s="141" t="str">
        <f>IFERROR(VLOOKUP(D3,DB!A:G,7,0),"")</f>
        <v>Vandalized</v>
      </c>
      <c r="K3" s="144" t="s">
        <v>39132</v>
      </c>
      <c r="L3" s="145" t="str">
        <f>IFERROR(VLOOKUP(D3,DB!A:I,9,0),"")</f>
        <v>Latis</v>
      </c>
    </row>
    <row r="4" spans="1:16382" ht="31.5" customHeight="1">
      <c r="A4" s="140"/>
      <c r="B4" s="141" t="str">
        <f>IFERROR(VLOOKUP(D4,DB!A:K,11,0),"")</f>
        <v/>
      </c>
      <c r="C4" s="142"/>
      <c r="D4" s="164"/>
      <c r="E4" s="124"/>
      <c r="F4" s="143"/>
      <c r="G4" s="105">
        <f t="shared" ca="1" si="0"/>
        <v>45973.422677893519</v>
      </c>
      <c r="H4" s="143"/>
      <c r="I4" s="141" t="str">
        <f>IFERROR(VLOOKUP(D4,DB!A:F,6,0),"")</f>
        <v/>
      </c>
      <c r="J4" s="141" t="str">
        <f>IFERROR(VLOOKUP(D4,DB!A:G,7,0),"")</f>
        <v/>
      </c>
      <c r="K4" s="144" t="s">
        <v>39133</v>
      </c>
      <c r="L4" s="145" t="str">
        <f>IFERROR(VLOOKUP(D4,DB!A:I,9,0),"")</f>
        <v/>
      </c>
    </row>
    <row r="5" spans="1:16382" ht="31.5" customHeight="1">
      <c r="A5" s="140"/>
      <c r="B5" s="141" t="str">
        <f>IFERROR(VLOOKUP(D5,DB!A:K,11,0),"")</f>
        <v/>
      </c>
      <c r="C5" s="142"/>
      <c r="D5" s="61"/>
      <c r="E5" s="124"/>
      <c r="F5" s="143"/>
      <c r="G5" s="105">
        <f t="shared" ca="1" si="0"/>
        <v>45973.422677893519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45973.422677893519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45973.422677893519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45973.422677893519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45973.422677893519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45973.422677893519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45973.422677893519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45973.422677893519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45973.422677893519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45973.422677893519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45973.422677893519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45973.422677893519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45973.422677893519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45973.422677893519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45973.422677893519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45973.422677893519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45973.422677893519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45973.422677893519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45973.422677893519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45973.422677893519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45973.422677893519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45973.422677893519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45973.422677893519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45973.422677893519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45973.422677893519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45973.422677893519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45973.422677893519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45973.422677893519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45973.422677893519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45973.422677893519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45973.422677893519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45973.422677893519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45973.422677893519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45973.422677893519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45973.422677893519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45973.422677893519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45973.422677893519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45973.422677893519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45973.422677893519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45973.422677893519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45973.422677893519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45973.422677893519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45973.422677893519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45973.422677893519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45973.422677893519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45973.422677893519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45973.422677893519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45973.422677893519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45973.422677893519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45973.422677893519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45973.422677893519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45973.422677893519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45973.422677893519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45973.422677893519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45973.422677893519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45973.422677893519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45973.422677893519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45973.422677893519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45973.422677893519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45973.422677893519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45973.422677893519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45973.422677893519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45973.422677893519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45973.422677893519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45973.422677893519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45973.422677893519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45973.422677893519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45973.422677893519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45973.422677893519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45973.422677893519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45973.422677893519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45973.422677893519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45973.422677893519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45973.422677893519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45973.422677893519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45973.422677893519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45973.422677893519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45973.422677893519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45973.422677893519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45973.422677893519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45973.422677893519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45973.422677893519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45973.422677893519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45973.422677893519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45973.422677893519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45973.422677893519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45973.422677893519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45973.422677893519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45973.422677893519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45973.422677893519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45973.422677893519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45973.422677893519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45973.422677893519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45973.422677893519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45973.422677893519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45973.422677893519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45973.422677893519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45973.422677893519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45973.422677893519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45973.422677893519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45973.422677893519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45973.422677893519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45973.422677893519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45973.422677893519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45973.422677893519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45973.422677893519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45973.422677893519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45973.422677893519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45973.422677893519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45973.422677893519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45973.422677893519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45973.422677893519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45973.422677893519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45973.422677893519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45973.422677893519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45973.422677893519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45973.422677893519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45973.422677893519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45973.422677893519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45973.422677893519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45973.422677893519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45973.422677893519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45973.422677893519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45973.422677893519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45973.422677893519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45973.422677893519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45973.422677893519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45973.422677893519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45973.422677893519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45973.422677893519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45973.422677893519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45973.422677893519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45973.422677893519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45973.422677893519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45973.422677893519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45973.422677893519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45973.422677893519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45973.422677893519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45973.422677893519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45973.422677893519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45973.422677893519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45973.422677893519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45973.422677893519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45973.422677893519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45973.422677893519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45973.422677893519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45973.422677893519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45973.422677893519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45973.422677893519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45973.422677893519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45973.422677893519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45973.422677893519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45973.422677893519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45973.422677893519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45973.422677893519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45973.422677893519</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2025-11-12T07:09:04Z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